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codeName="DieseArbeitsmappe" defaultThemeVersion="166925"/>
  <mc:AlternateContent xmlns:mc="http://schemas.openxmlformats.org/markup-compatibility/2006">
    <mc:Choice Requires="x15">
      <x15ac:absPath xmlns:x15ac="http://schemas.microsoft.com/office/spreadsheetml/2010/11/ac" url="https://viscomedu.sharepoint.com/sites/ArbeitsgruppeModulbaukastenPrintmedienpraktiker-inEBA/Freigegebene Dokumente/General/"/>
    </mc:Choice>
  </mc:AlternateContent>
  <xr:revisionPtr revIDLastSave="187" documentId="13_ncr:1_{607BDA48-BFFF-2D4E-A6DC-F1BF677BBEBD}" xr6:coauthVersionLast="47" xr6:coauthVersionMax="47" xr10:uidLastSave="{55F8AB8D-570F-B54D-8810-7B69F35FF306}"/>
  <bookViews>
    <workbookView xWindow="-34420" yWindow="-1220" windowWidth="33720" windowHeight="19820" xr2:uid="{F41F20CB-4B10-A144-9A95-27C453C88B98}"/>
  </bookViews>
  <sheets>
    <sheet name="Übersicht neu" sheetId="20" r:id="rId1"/>
    <sheet name="Lernortkoor. neu" sheetId="21" r:id="rId2"/>
    <sheet name="1. Sem neu" sheetId="22" r:id="rId3"/>
    <sheet name="2. Sem neu" sheetId="23" r:id="rId4"/>
    <sheet name="3. Sem neu" sheetId="24" r:id="rId5"/>
    <sheet name="4. Sem neu" sheetId="25" r:id="rId6"/>
    <sheet name="alte RZ" sheetId="19" r:id="rId7"/>
  </sheets>
  <definedNames>
    <definedName name="_xlnm._FilterDatabase" localSheetId="1" hidden="1">'Lernortkoor. neu'!$G$1:$H$331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07" i="21" l="1"/>
  <c r="E317" i="21"/>
  <c r="E83" i="20" s="1"/>
  <c r="F326" i="21"/>
  <c r="F23" i="25"/>
  <c r="F21" i="24"/>
  <c r="F33" i="23"/>
  <c r="F21" i="22"/>
  <c r="F324" i="21"/>
  <c r="F318" i="21"/>
  <c r="D317" i="21"/>
  <c r="D83" i="20" s="1"/>
  <c r="C317" i="21"/>
  <c r="C83" i="20" s="1"/>
  <c r="B317" i="21"/>
  <c r="B83" i="20" s="1"/>
  <c r="F315" i="21"/>
  <c r="F307" i="21" s="1"/>
  <c r="F81" i="20" s="1"/>
  <c r="E307" i="21"/>
  <c r="E81" i="20" s="1"/>
  <c r="D307" i="21"/>
  <c r="D81" i="20" s="1"/>
  <c r="C307" i="21"/>
  <c r="C81" i="20" s="1"/>
  <c r="B81" i="20"/>
  <c r="F305" i="21"/>
  <c r="F301" i="21"/>
  <c r="F297" i="21"/>
  <c r="F294" i="21"/>
  <c r="F292" i="21"/>
  <c r="F290" i="21"/>
  <c r="F288" i="21"/>
  <c r="F286" i="21"/>
  <c r="E285" i="21"/>
  <c r="E79" i="20" s="1"/>
  <c r="D285" i="21"/>
  <c r="D79" i="20" s="1"/>
  <c r="C285" i="21"/>
  <c r="C79" i="20" s="1"/>
  <c r="B285" i="21"/>
  <c r="B79" i="20" s="1"/>
  <c r="F275" i="21"/>
  <c r="F77" i="20" s="1"/>
  <c r="E275" i="21"/>
  <c r="E77" i="20" s="1"/>
  <c r="D275" i="21"/>
  <c r="D77" i="20" s="1"/>
  <c r="C275" i="21"/>
  <c r="C77" i="20" s="1"/>
  <c r="B275" i="21"/>
  <c r="B77" i="20" s="1"/>
  <c r="F273" i="21"/>
  <c r="F269" i="21"/>
  <c r="F265" i="21"/>
  <c r="E262" i="21"/>
  <c r="E75" i="20" s="1"/>
  <c r="D262" i="21"/>
  <c r="D75" i="20" s="1"/>
  <c r="C262" i="21"/>
  <c r="C75" i="20" s="1"/>
  <c r="B262" i="21"/>
  <c r="B75" i="20" s="1"/>
  <c r="F256" i="21"/>
  <c r="F253" i="21"/>
  <c r="F251" i="21"/>
  <c r="F249" i="21"/>
  <c r="E247" i="21"/>
  <c r="E71" i="20" s="1"/>
  <c r="D247" i="21"/>
  <c r="D71" i="20" s="1"/>
  <c r="C247" i="21"/>
  <c r="C71" i="20" s="1"/>
  <c r="B247" i="21"/>
  <c r="B71" i="20" s="1"/>
  <c r="F241" i="21"/>
  <c r="F239" i="21" s="1"/>
  <c r="F69" i="20" s="1"/>
  <c r="E239" i="21"/>
  <c r="E69" i="20" s="1"/>
  <c r="D239" i="21"/>
  <c r="D69" i="20" s="1"/>
  <c r="C239" i="21"/>
  <c r="C69" i="20" s="1"/>
  <c r="B239" i="21"/>
  <c r="B69" i="20" s="1"/>
  <c r="F234" i="21"/>
  <c r="F232" i="21"/>
  <c r="E230" i="21"/>
  <c r="E67" i="20" s="1"/>
  <c r="D230" i="21"/>
  <c r="D67" i="20" s="1"/>
  <c r="C230" i="21"/>
  <c r="C67" i="20" s="1"/>
  <c r="B230" i="21"/>
  <c r="B67" i="20" s="1"/>
  <c r="F225" i="21"/>
  <c r="F219" i="21"/>
  <c r="F217" i="21"/>
  <c r="E215" i="21"/>
  <c r="E65" i="20" s="1"/>
  <c r="D215" i="21"/>
  <c r="D65" i="20" s="1"/>
  <c r="C215" i="21"/>
  <c r="C65" i="20" s="1"/>
  <c r="B215" i="21"/>
  <c r="B65" i="20" s="1"/>
  <c r="F208" i="21"/>
  <c r="F207" i="21"/>
  <c r="F205" i="21"/>
  <c r="F202" i="21"/>
  <c r="F200" i="21"/>
  <c r="E198" i="21"/>
  <c r="E63" i="20" s="1"/>
  <c r="D198" i="21"/>
  <c r="D63" i="20" s="1"/>
  <c r="C198" i="21"/>
  <c r="C63" i="20" s="1"/>
  <c r="B198" i="21"/>
  <c r="B63" i="20" s="1"/>
  <c r="F190" i="21"/>
  <c r="F187" i="21" s="1"/>
  <c r="F60" i="20" s="1"/>
  <c r="E187" i="21"/>
  <c r="E60" i="20" s="1"/>
  <c r="D187" i="21"/>
  <c r="D60" i="20" s="1"/>
  <c r="C187" i="21"/>
  <c r="C60" i="20" s="1"/>
  <c r="B187" i="21"/>
  <c r="B60" i="20" s="1"/>
  <c r="F182" i="21"/>
  <c r="F180" i="21"/>
  <c r="E178" i="21"/>
  <c r="E58" i="20" s="1"/>
  <c r="D178" i="21"/>
  <c r="D58" i="20" s="1"/>
  <c r="C178" i="21"/>
  <c r="C58" i="20" s="1"/>
  <c r="B178" i="21"/>
  <c r="B58" i="20" s="1"/>
  <c r="F173" i="21"/>
  <c r="F169" i="21"/>
  <c r="F165" i="21"/>
  <c r="E163" i="21"/>
  <c r="E56" i="20" s="1"/>
  <c r="D163" i="21"/>
  <c r="D56" i="20" s="1"/>
  <c r="C163" i="21"/>
  <c r="C56" i="20" s="1"/>
  <c r="B163" i="21"/>
  <c r="B56" i="20" s="1"/>
  <c r="F156" i="21"/>
  <c r="F155" i="21"/>
  <c r="F153" i="21"/>
  <c r="F150" i="21"/>
  <c r="F148" i="21"/>
  <c r="E146" i="21"/>
  <c r="E54" i="20" s="1"/>
  <c r="D146" i="21"/>
  <c r="D54" i="20" s="1"/>
  <c r="C146" i="21"/>
  <c r="C54" i="20" s="1"/>
  <c r="B146" i="21"/>
  <c r="B54" i="20" s="1"/>
  <c r="F142" i="21"/>
  <c r="F140" i="21"/>
  <c r="E137" i="21"/>
  <c r="E51" i="20" s="1"/>
  <c r="D137" i="21"/>
  <c r="D51" i="20" s="1"/>
  <c r="C137" i="21"/>
  <c r="C51" i="20" s="1"/>
  <c r="B137" i="21"/>
  <c r="B51" i="20" s="1"/>
  <c r="F132" i="21"/>
  <c r="F130" i="21"/>
  <c r="E128" i="21"/>
  <c r="E49" i="20" s="1"/>
  <c r="D128" i="21"/>
  <c r="D49" i="20" s="1"/>
  <c r="C128" i="21"/>
  <c r="C49" i="20" s="1"/>
  <c r="B128" i="21"/>
  <c r="B49" i="20" s="1"/>
  <c r="F123" i="21"/>
  <c r="F119" i="21"/>
  <c r="F115" i="21"/>
  <c r="F113" i="21"/>
  <c r="E111" i="21"/>
  <c r="E47" i="20" s="1"/>
  <c r="D111" i="21"/>
  <c r="D47" i="20" s="1"/>
  <c r="C111" i="21"/>
  <c r="C47" i="20" s="1"/>
  <c r="B111" i="21"/>
  <c r="B47" i="20" s="1"/>
  <c r="F105" i="21"/>
  <c r="F104" i="21"/>
  <c r="F102" i="21"/>
  <c r="F99" i="21"/>
  <c r="F97" i="21"/>
  <c r="E95" i="21"/>
  <c r="E45" i="20" s="1"/>
  <c r="D95" i="21"/>
  <c r="D45" i="20" s="1"/>
  <c r="C95" i="21"/>
  <c r="C45" i="20" s="1"/>
  <c r="B95" i="21"/>
  <c r="B45" i="20" s="1"/>
  <c r="F82" i="21"/>
  <c r="F80" i="21" s="1"/>
  <c r="F41" i="20" s="1"/>
  <c r="E80" i="21"/>
  <c r="E41" i="20" s="1"/>
  <c r="D80" i="21"/>
  <c r="D41" i="20" s="1"/>
  <c r="C80" i="21"/>
  <c r="C41" i="20" s="1"/>
  <c r="B80" i="21"/>
  <c r="B41" i="20" s="1"/>
  <c r="F71" i="21"/>
  <c r="F39" i="20" s="1"/>
  <c r="E71" i="21"/>
  <c r="E39" i="20" s="1"/>
  <c r="D71" i="21"/>
  <c r="D39" i="20" s="1"/>
  <c r="C71" i="21"/>
  <c r="C39" i="20" s="1"/>
  <c r="B71" i="21"/>
  <c r="B39" i="20" s="1"/>
  <c r="F67" i="21"/>
  <c r="F65" i="21"/>
  <c r="F63" i="21"/>
  <c r="F61" i="21"/>
  <c r="E59" i="21"/>
  <c r="E37" i="20" s="1"/>
  <c r="D59" i="21"/>
  <c r="D37" i="20" s="1"/>
  <c r="C59" i="21"/>
  <c r="C37" i="20" s="1"/>
  <c r="B59" i="21"/>
  <c r="B37" i="20" s="1"/>
  <c r="F56" i="21"/>
  <c r="F53" i="21"/>
  <c r="F47" i="21"/>
  <c r="E45" i="21"/>
  <c r="E35" i="20" s="1"/>
  <c r="D45" i="21"/>
  <c r="D35" i="20" s="1"/>
  <c r="C45" i="21"/>
  <c r="C35" i="20" s="1"/>
  <c r="B45" i="21"/>
  <c r="B35" i="20" s="1"/>
  <c r="F37" i="21"/>
  <c r="F35" i="21"/>
  <c r="F33" i="21"/>
  <c r="E31" i="21"/>
  <c r="E33" i="20" s="1"/>
  <c r="D31" i="21"/>
  <c r="D33" i="20" s="1"/>
  <c r="C31" i="21"/>
  <c r="C33" i="20" s="1"/>
  <c r="B31" i="21"/>
  <c r="B33" i="20" s="1"/>
  <c r="F29" i="21"/>
  <c r="F27" i="21"/>
  <c r="F24" i="21"/>
  <c r="F22" i="21"/>
  <c r="F20" i="21"/>
  <c r="E17" i="21"/>
  <c r="E31" i="20" s="1"/>
  <c r="D17" i="21"/>
  <c r="D31" i="20" s="1"/>
  <c r="C17" i="21"/>
  <c r="C31" i="20" s="1"/>
  <c r="B17" i="21"/>
  <c r="B31" i="20" s="1"/>
  <c r="F14" i="21"/>
  <c r="F11" i="21"/>
  <c r="F7" i="21"/>
  <c r="F6" i="21"/>
  <c r="E4" i="21"/>
  <c r="E29" i="20" s="1"/>
  <c r="D4" i="21"/>
  <c r="D29" i="20" s="1"/>
  <c r="C4" i="21"/>
  <c r="C29" i="20" s="1"/>
  <c r="B4" i="21"/>
  <c r="B29" i="20" s="1"/>
  <c r="F128" i="21" l="1"/>
  <c r="F49" i="20" s="1"/>
  <c r="F163" i="21"/>
  <c r="F56" i="20" s="1"/>
  <c r="F178" i="21"/>
  <c r="F58" i="20" s="1"/>
  <c r="C145" i="21"/>
  <c r="F230" i="21"/>
  <c r="F67" i="20" s="1"/>
  <c r="F317" i="21"/>
  <c r="F83" i="20" s="1"/>
  <c r="C93" i="21"/>
  <c r="F247" i="21"/>
  <c r="F71" i="20" s="1"/>
  <c r="F262" i="21"/>
  <c r="F75" i="20" s="1"/>
  <c r="F95" i="21"/>
  <c r="F45" i="20" s="1"/>
  <c r="B93" i="21"/>
  <c r="E145" i="21"/>
  <c r="D260" i="21"/>
  <c r="F285" i="21"/>
  <c r="F79" i="20" s="1"/>
  <c r="F45" i="21"/>
  <c r="F35" i="20" s="1"/>
  <c r="D145" i="21"/>
  <c r="C260" i="21"/>
  <c r="E93" i="21"/>
  <c r="F215" i="21"/>
  <c r="F65" i="20" s="1"/>
  <c r="F17" i="21"/>
  <c r="F31" i="20" s="1"/>
  <c r="D93" i="21"/>
  <c r="F146" i="21"/>
  <c r="F54" i="20" s="1"/>
  <c r="C2" i="21"/>
  <c r="D197" i="21"/>
  <c r="B145" i="21"/>
  <c r="C197" i="21"/>
  <c r="E197" i="21"/>
  <c r="E2" i="21"/>
  <c r="F198" i="21"/>
  <c r="F63" i="20" s="1"/>
  <c r="F137" i="21"/>
  <c r="F51" i="20" s="1"/>
  <c r="F31" i="21"/>
  <c r="F33" i="20" s="1"/>
  <c r="B197" i="21"/>
  <c r="F111" i="21"/>
  <c r="F47" i="20" s="1"/>
  <c r="B260" i="21"/>
  <c r="E260" i="21"/>
  <c r="D2" i="21"/>
  <c r="B2" i="21"/>
  <c r="F59" i="21"/>
  <c r="F37" i="20" s="1"/>
  <c r="F4" i="21"/>
  <c r="F29" i="20" s="1"/>
  <c r="F145" i="21" l="1"/>
  <c r="C22" i="20"/>
  <c r="J20" i="20" s="1"/>
  <c r="C73" i="20"/>
  <c r="D53" i="20"/>
  <c r="D20" i="20"/>
  <c r="D21" i="20"/>
  <c r="D62" i="20"/>
  <c r="B53" i="20"/>
  <c r="B20" i="20"/>
  <c r="B62" i="20"/>
  <c r="B21" i="20"/>
  <c r="C19" i="20"/>
  <c r="C43" i="20"/>
  <c r="D22" i="20"/>
  <c r="K20" i="20" s="1"/>
  <c r="J25" i="20" s="1"/>
  <c r="D73" i="20"/>
  <c r="E27" i="20"/>
  <c r="E18" i="20"/>
  <c r="L18" i="20" s="1"/>
  <c r="E20" i="20"/>
  <c r="E53" i="20"/>
  <c r="C53" i="20"/>
  <c r="C20" i="20"/>
  <c r="F53" i="20"/>
  <c r="F20" i="20"/>
  <c r="D19" i="20"/>
  <c r="D43" i="20"/>
  <c r="D18" i="20"/>
  <c r="K18" i="20" s="1"/>
  <c r="D27" i="20"/>
  <c r="E73" i="20"/>
  <c r="E22" i="20"/>
  <c r="L20" i="20" s="1"/>
  <c r="E21" i="20"/>
  <c r="E62" i="20"/>
  <c r="B43" i="20"/>
  <c r="B19" i="20"/>
  <c r="C18" i="20"/>
  <c r="J18" i="20" s="1"/>
  <c r="C27" i="20"/>
  <c r="B27" i="20"/>
  <c r="B18" i="20"/>
  <c r="I18" i="20" s="1"/>
  <c r="B22" i="20"/>
  <c r="I20" i="20" s="1"/>
  <c r="B73" i="20"/>
  <c r="C21" i="20"/>
  <c r="C62" i="20"/>
  <c r="E43" i="20"/>
  <c r="E19" i="20"/>
  <c r="F93" i="21"/>
  <c r="F260" i="21"/>
  <c r="F197" i="21"/>
  <c r="E329" i="21"/>
  <c r="C329" i="21"/>
  <c r="B329" i="21"/>
  <c r="D329" i="21"/>
  <c r="F2" i="21"/>
  <c r="I19" i="20" l="1"/>
  <c r="I23" i="20"/>
  <c r="I25" i="20"/>
  <c r="K25" i="20" s="1"/>
  <c r="I21" i="20"/>
  <c r="F27" i="20"/>
  <c r="F18" i="20"/>
  <c r="M18" i="20" s="1"/>
  <c r="F73" i="20"/>
  <c r="F22" i="20"/>
  <c r="M20" i="20" s="1"/>
  <c r="F43" i="20"/>
  <c r="F19" i="20"/>
  <c r="J19" i="20"/>
  <c r="J21" i="20" s="1"/>
  <c r="L19" i="20"/>
  <c r="L21" i="20" s="1"/>
  <c r="F92" i="21"/>
  <c r="F21" i="20"/>
  <c r="F62" i="20"/>
  <c r="K19" i="20"/>
  <c r="J24" i="20" s="1"/>
  <c r="J23" i="20"/>
  <c r="F329" i="21"/>
  <c r="M19" i="20" l="1"/>
  <c r="K21" i="20"/>
  <c r="I24" i="20"/>
  <c r="I26" i="20" s="1"/>
  <c r="J26" i="20"/>
  <c r="K23" i="20"/>
  <c r="K24" i="20"/>
  <c r="K26" i="20"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<sst xmlns="http://schemas.openxmlformats.org/spreadsheetml/2006/main" count="1115" uniqueCount="637">
  <si>
    <t>Module</t>
  </si>
  <si>
    <r>
      <t>1.</t>
    </r>
    <r>
      <rPr>
        <b/>
        <sz val="7"/>
        <color rgb="FF000000"/>
        <rFont val="Times New Roman"/>
        <family val="1"/>
      </rPr>
      <t xml:space="preserve">     </t>
    </r>
    <r>
      <rPr>
        <b/>
        <sz val="10"/>
        <color rgb="FF000000"/>
        <rFont val="Calibri"/>
        <family val="2"/>
        <scheme val="minor"/>
      </rPr>
      <t>Lehrjahr</t>
    </r>
  </si>
  <si>
    <r>
      <t>2.</t>
    </r>
    <r>
      <rPr>
        <b/>
        <sz val="7"/>
        <color rgb="FF000000"/>
        <rFont val="Times New Roman"/>
        <family val="1"/>
      </rPr>
      <t xml:space="preserve">     </t>
    </r>
    <r>
      <rPr>
        <b/>
        <sz val="10"/>
        <color rgb="FF000000"/>
        <rFont val="Calibri"/>
        <family val="2"/>
        <scheme val="minor"/>
      </rPr>
      <t>Lehrjahr</t>
    </r>
  </si>
  <si>
    <t>1. Sem.</t>
  </si>
  <si>
    <t>2. Sem.</t>
  </si>
  <si>
    <t>3. Sem.</t>
  </si>
  <si>
    <t>4. Sem.</t>
  </si>
  <si>
    <r>
      <rPr>
        <b/>
        <sz val="8"/>
        <color rgb="FF000000"/>
        <rFont val="Calibri"/>
        <family val="2"/>
        <scheme val="minor"/>
      </rPr>
      <t>Modul 1:</t>
    </r>
    <r>
      <rPr>
        <sz val="8"/>
        <color rgb="FF000000"/>
        <rFont val="Calibri"/>
        <family val="2"/>
        <scheme val="minor"/>
      </rPr>
      <t xml:space="preserve"> 
Arbeitssicherheit und Gesundheitsschutz
Arbeitstechniken
Auftragsabwicklung
Maschinen
Materialien</t>
    </r>
  </si>
  <si>
    <r>
      <rPr>
        <b/>
        <sz val="8"/>
        <color rgb="FF000000"/>
        <rFont val="Calibri"/>
        <family val="2"/>
        <scheme val="minor"/>
      </rPr>
      <t>Modul 2:</t>
    </r>
    <r>
      <rPr>
        <sz val="8"/>
        <color rgb="FF000000"/>
        <rFont val="Calibri"/>
        <family val="2"/>
        <scheme val="minor"/>
      </rPr>
      <t xml:space="preserve">
Arbeitssicherheit und Gesundheitsschutz (Vertiefung) sowie Umweltschutz
Reinigung
Werkzeuge
Maschinen (Vertiefung)
Materialien (Vertiefung)
Verpackung und Versand
Lagerung und Transport</t>
    </r>
  </si>
  <si>
    <r>
      <rPr>
        <b/>
        <sz val="8"/>
        <color rgb="FF000000"/>
        <rFont val="Calibri"/>
        <family val="2"/>
        <scheme val="minor"/>
      </rPr>
      <t>Modul 3:</t>
    </r>
    <r>
      <rPr>
        <sz val="8"/>
        <color rgb="FF000000"/>
        <rFont val="Calibri"/>
        <family val="2"/>
        <scheme val="minor"/>
      </rPr>
      <t xml:space="preserve">
Arbeitstechniken (Vertiefung)
Produktionsprozesse </t>
    </r>
    <r>
      <rPr>
        <b/>
        <sz val="8"/>
        <color rgb="FF000000"/>
        <rFont val="Calibri"/>
        <family val="2"/>
        <scheme val="minor"/>
      </rPr>
      <t>alle Schwerpunkte</t>
    </r>
    <r>
      <rPr>
        <sz val="8"/>
        <color rgb="FF000000"/>
        <rFont val="Calibri"/>
        <family val="2"/>
        <scheme val="minor"/>
      </rPr>
      <t xml:space="preserve"> inkl. Werkzeuge, Materialen und Maschinen</t>
    </r>
  </si>
  <si>
    <r>
      <rPr>
        <b/>
        <sz val="8"/>
        <color rgb="FF000000"/>
        <rFont val="Calibri"/>
        <family val="2"/>
        <scheme val="minor"/>
      </rPr>
      <t>Modul 4:</t>
    </r>
    <r>
      <rPr>
        <sz val="8"/>
        <color rgb="FF000000"/>
        <rFont val="Calibri"/>
        <family val="2"/>
        <scheme val="minor"/>
      </rPr>
      <t xml:space="preserve">
Rapporte
Datenübernahme
Auftragsabwicklung (Vertiefung,  inkl. Qualitätssicherung)
Instandhaltung
Prüfungsvorbereitung (Projekttage)</t>
    </r>
  </si>
  <si>
    <t>üK 1
üK AS/GS und Reinigung</t>
  </si>
  <si>
    <t>üK 2
üK Material und Qualität</t>
  </si>
  <si>
    <t>Legende</t>
  </si>
  <si>
    <t>Module für Berufsfachschule</t>
  </si>
  <si>
    <t>Module für überbetriebliche Kurse</t>
  </si>
  <si>
    <t>Handlungskompetenzbereiche, Handlungskompetenzen und Leistungsziele</t>
  </si>
  <si>
    <t>4 . Sem.</t>
  </si>
  <si>
    <t>BFS Total</t>
  </si>
  <si>
    <t>a Vor- und Nachbereiten von Aufträgen</t>
  </si>
  <si>
    <t>b Produzieren von Druckerzeugnissen</t>
  </si>
  <si>
    <t>b und c und d</t>
  </si>
  <si>
    <t>c Weiterverarbeiten von Druckerzeugnissen und Produzieren von Packmitteln</t>
  </si>
  <si>
    <t>e Reinigen und Instandhalten der betrieblichen Infrastruktur</t>
  </si>
  <si>
    <t>d Produzieren von werbetechnischen Produkten</t>
  </si>
  <si>
    <t>Original BiVo</t>
  </si>
  <si>
    <t>1. LJ</t>
  </si>
  <si>
    <t>2. LJ</t>
  </si>
  <si>
    <t>Semesterplan</t>
  </si>
  <si>
    <t>a1 Druck-, Weiterverarbeitungs- oder Werbetechnikaufträge von der vorgesetzten Person entgegennehmen</t>
  </si>
  <si>
    <t>a2 Digitale Daten für die Printproduktion und Montage übernehmen, prüfen und vorbereiten</t>
  </si>
  <si>
    <t xml:space="preserve">a3 Materialien und Werkstoffe für die Papier-, Karton- und Folienverarbeitung bereitstellen </t>
  </si>
  <si>
    <t xml:space="preserve">a4 Den eigenen Arbeitsplatz im Printmedienbetrieb sicher und ergonomisch einrichten </t>
  </si>
  <si>
    <t>a5 Arbeitsablauf für Printmedienaufträge vorbereiten</t>
  </si>
  <si>
    <t>a6 Arbeiten von Printmedienaufträgen rapportieren und Dokumentation finalisieren</t>
  </si>
  <si>
    <t>a7 Druck-, Weiterverarbeitungs- oder Werbetechnik abschliessen</t>
  </si>
  <si>
    <t>b1 Druckmaschinen und deren Peripheriegeräte einrichten</t>
  </si>
  <si>
    <t>b2 Druckaufträge überwachen, Produktionsprozess dokumentieren und Unregelmässigkeiten melden</t>
  </si>
  <si>
    <t>b3 Qualität von Druckerzeugnissen kontrollieren und dokumentieren</t>
  </si>
  <si>
    <t>b4 Farben für den Druck mischen</t>
  </si>
  <si>
    <r>
      <t>c1</t>
    </r>
    <r>
      <rPr>
        <sz val="10"/>
        <color rgb="FF000000"/>
        <rFont val="Calibri"/>
        <family val="2"/>
      </rPr>
      <t xml:space="preserve"> </t>
    </r>
    <r>
      <rPr>
        <b/>
        <sz val="10"/>
        <color rgb="FF000000"/>
        <rFont val="Calibri"/>
        <family val="2"/>
      </rPr>
      <t>Weiterverarbeitungs- und Packmittelproduktionsmaschinen und deren Peripheriegeräte einrichten</t>
    </r>
  </si>
  <si>
    <t>c2 Weiterverarbeitungs- und Packmittelproduktionsaufträge überwachen, Produktionsprozess dokumentieren und Unregelmässigkeiten melden</t>
  </si>
  <si>
    <t>c3 Qualität von Halbfabrikaten und Fertigprodukten der Weiterverarbeitung und Packmittelproduktion kontrollieren und dokumentieren</t>
  </si>
  <si>
    <t>c4 Weiterverarbeitungserzeugnisse und Packmittel zum Versand bereitstellen</t>
  </si>
  <si>
    <t xml:space="preserve">d1 Maschinen der Werbetechnik und deren Peripheriegeräte einrichten </t>
  </si>
  <si>
    <t>d2 Maschinen der Werbetechnik überwachen, Produktionsprozess dokumentieren und Unregelmässigkeiten melden</t>
  </si>
  <si>
    <t>d3 Qualität von werbetechnischen Produkten kontrollieren und dokumentieren</t>
  </si>
  <si>
    <t xml:space="preserve">d4 Werbetechnische Produkte vormontieren, verpacken und transportieren </t>
  </si>
  <si>
    <t xml:space="preserve">d5 Werbetechnische Produkte montieren </t>
  </si>
  <si>
    <t xml:space="preserve">e1 Werkzeuge und Maschinen des Printmedienbetriebs instand halten  </t>
  </si>
  <si>
    <t xml:space="preserve">e2 Störungen an Maschinen des Printmedienbetriebs erkennen und 
Massnahmen ergreifen </t>
  </si>
  <si>
    <t xml:space="preserve">e3 Maschinen, Werkzeuge und Arbeitsplatz des Printmedienbetriebs reinigen </t>
  </si>
  <si>
    <t xml:space="preserve">e4 Material, Halbfabrikate sowie Printmedien, Packmittel oder Werbetechnikprodukte lagern und transportieren </t>
  </si>
  <si>
    <t xml:space="preserve">e5 Verpackungsabfälle und Verbrauchsmaterialien recyceln oder entsorgen </t>
  </si>
  <si>
    <t>as</t>
  </si>
  <si>
    <t>x</t>
  </si>
  <si>
    <t>Leistungsziele der Berufsfachschule mit Anzahl Lektionen in den entsprechenden Semestern. </t>
  </si>
  <si>
    <t>Leistungsziele des Betriebs (alle Schwerpunkte) mit Angabe der Semester, in welchen das Ziel gemäss Modelllehrgang bearbeitet wird. </t>
  </si>
  <si>
    <t>a1.1 Aus einem Auftragsbeschrieb die für den Auftrag benötigten Informationen entnehmen. (K3)</t>
  </si>
  <si>
    <t>Leistungsziele des Betriebs Schwerpunkt Print mit Angabe der Semester, in welchen das Ziel gemäss Modelllehrgang bearbeitet wird. </t>
  </si>
  <si>
    <t>Leistungsziele des Betriebs Schwerpunkt Weiterverarbeitung und Packmittelproduktion mit Angabe der Semester, in welchen das Ziel gemäss Modelllehrgang bearbeitet wird. </t>
  </si>
  <si>
    <t>a1.2 Grundlagen von Skizzier- und Notiztechniken anwenden. (K3)</t>
  </si>
  <si>
    <t>Leistungsziele des Betriebs Schwerpunkt Werbetechnik mit Angabe der Semester, in welchen das Ziel gemäss Modelllehrgang bearbeitet wird.</t>
  </si>
  <si>
    <t>a1.3 Im Rahmen eines Gesprächs den Auftrag von der vorgesetzten Person entgegennehmen und die für den Auftrag benötigten Informationen verstehen. (K3)</t>
  </si>
  <si>
    <t>Leistungsziele des üK.</t>
  </si>
  <si>
    <t>a1.4 Bei Unklarheiten vor und während des Auftrags bei der vorgesetzten Person nachfragen und offene Fragen klären. (K3)</t>
  </si>
  <si>
    <t>a1.5 Die vorgesetzten und andere involvierte Personen über ausgeführte und geplante Arbeitsschritte informieren. (K2)</t>
  </si>
  <si>
    <t>a1.5 Einen kompletten Arbeitsablauf erklären. (K2)</t>
  </si>
  <si>
    <t>a1.6 Betriebliche Kommunikationsmittel einsetzen. (K3)</t>
  </si>
  <si>
    <r>
      <t>a1.7</t>
    </r>
    <r>
      <rPr>
        <sz val="10"/>
        <color rgb="FF000000"/>
        <rFont val="Calibri"/>
        <family val="2"/>
      </rPr>
      <t xml:space="preserve"> Die Fachsprache situationsgerecht kennen und anwenden. (K3) </t>
    </r>
  </si>
  <si>
    <t>a1.7 Die Fachsprache kennen und anwenden. (K3)</t>
  </si>
  <si>
    <r>
      <t>a1.8</t>
    </r>
    <r>
      <rPr>
        <sz val="10"/>
        <color rgb="FF000000"/>
        <rFont val="Calibri"/>
        <family val="2"/>
      </rPr>
      <t xml:space="preserve"> Sich im verbalen und schriftlichen Umgang freundlich und respektvoll gegenüber vorgesetzten und anderen Personen verhalten. (K3)</t>
    </r>
  </si>
  <si>
    <r>
      <t>a2.1</t>
    </r>
    <r>
      <rPr>
        <sz val="10"/>
        <color rgb="FF000000"/>
        <rFont val="Calibri"/>
        <family val="2"/>
      </rPr>
      <t xml:space="preserve"> Für typische Aufträge die notwendigen digitalen Produktionsdaten beschaffen. (K3)</t>
    </r>
  </si>
  <si>
    <r>
      <t>a2.2</t>
    </r>
    <r>
      <rPr>
        <sz val="10"/>
        <color rgb="FF000000"/>
        <rFont val="Calibri"/>
        <family val="2"/>
      </rPr>
      <t xml:space="preserve"> Digitale Produktionsdaten gemäss betrieblichen Vorgaben ablegen. (K3)</t>
    </r>
  </si>
  <si>
    <r>
      <t>a2.2</t>
    </r>
    <r>
      <rPr>
        <sz val="10"/>
        <color rgb="FF000000"/>
        <rFont val="Calibri"/>
        <family val="2"/>
      </rPr>
      <t xml:space="preserve"> Vor- und Nachteile unterschiedlicher Ablagesysteme aufzählen. (K2)</t>
    </r>
  </si>
  <si>
    <r>
      <t>a2.3</t>
    </r>
    <r>
      <rPr>
        <sz val="10"/>
        <color rgb="FF000000"/>
        <rFont val="Calibri"/>
        <family val="2"/>
      </rPr>
      <t xml:space="preserve"> Produktionsdaten mit den Anforderungen des Auftrags vergleichen:
-	Richtigkeit 
-	Vollständigkeit
-	Qualität 
-	Einhaltung von gesetzlichen Vorgaben (z.B. Datenschutz)
-	Einhaltung von betrieblichen Vorgaben (z.B. Sicherheit) (K4)</t>
    </r>
  </si>
  <si>
    <r>
      <t>a2.3</t>
    </r>
    <r>
      <rPr>
        <sz val="10"/>
        <color rgb="FF000000"/>
        <rFont val="Calibri"/>
        <family val="2"/>
      </rPr>
      <t xml:space="preserve"> Technische und gesetzliche Anforderungen an Produktionsdaten erläutern. (K2)</t>
    </r>
  </si>
  <si>
    <r>
      <t>a2.4</t>
    </r>
    <r>
      <rPr>
        <sz val="10"/>
        <color rgb="FF000000"/>
        <rFont val="Calibri"/>
        <family val="2"/>
      </rPr>
      <t xml:space="preserve"> Abweichungen und Ungereimtheiten der Produktionsdaten der vorgesetzten Person mitteilen:
-	Fehlende / unvollständige Daten
-	Offensichtlich fehlerhafte Qualitätsvorgaben (K3)</t>
    </r>
  </si>
  <si>
    <r>
      <t>a2.4</t>
    </r>
    <r>
      <rPr>
        <sz val="10"/>
        <color rgb="FF000000"/>
        <rFont val="Calibri"/>
        <family val="2"/>
      </rPr>
      <t xml:space="preserve"> Abweichungen und mögliche Fehlerquellen von Produktionsdaten erklären. (K2)</t>
    </r>
  </si>
  <si>
    <r>
      <t>a2.5</t>
    </r>
    <r>
      <rPr>
        <sz val="10"/>
        <color rgb="FF000000"/>
        <rFont val="Calibri"/>
        <family val="2"/>
      </rPr>
      <t xml:space="preserve"> Gemäss betrieblichen Vorgaben einfache bzw. häufig erforderliche Korrekturen an den Produktionsdaten vornehmen. (K3) </t>
    </r>
  </si>
  <si>
    <r>
      <t>a2.6</t>
    </r>
    <r>
      <rPr>
        <sz val="10"/>
        <color rgb="FF000000"/>
        <rFont val="Calibri"/>
        <family val="2"/>
      </rPr>
      <t xml:space="preserve"> Betriebsspezifische Anwenderprogramme aufgabengerecht einsetzen und anwenden. (K3)</t>
    </r>
  </si>
  <si>
    <r>
      <t>a2.6</t>
    </r>
    <r>
      <rPr>
        <sz val="10"/>
        <color rgb="FF000000"/>
        <rFont val="Calibri"/>
        <family val="2"/>
      </rPr>
      <t xml:space="preserve"> Anwenderprogramme und ihre Einsatzgebiete benennen. (K1)</t>
    </r>
  </si>
  <si>
    <r>
      <t xml:space="preserve">a2.7 </t>
    </r>
    <r>
      <rPr>
        <sz val="10"/>
        <color rgb="FF000000"/>
        <rFont val="Calibri"/>
        <family val="2"/>
      </rPr>
      <t>Daten prozessgerecht gemäss betrieblichen Vorgaben ausgeben. (K3)</t>
    </r>
  </si>
  <si>
    <t>a2.7 Daten prozessgerecht ausgeben. (K3)</t>
  </si>
  <si>
    <r>
      <t>a3.1</t>
    </r>
    <r>
      <rPr>
        <sz val="10"/>
        <color rgb="FF000000"/>
        <rFont val="Calibri"/>
        <family val="2"/>
      </rPr>
      <t xml:space="preserve"> Typische und häufig im Betrieb verwendete Materialien und Werkstoffe mit den korrekten Fachausdrücken benennen. (K1)</t>
    </r>
  </si>
  <si>
    <r>
      <t>a3.1</t>
    </r>
    <r>
      <rPr>
        <sz val="10"/>
        <color rgb="FF000000"/>
        <rFont val="Calibri"/>
        <family val="2"/>
      </rPr>
      <t xml:space="preserve"> Die im Schwerpunkt gebräuchlichen Materialien und Werkstoffe mit deren korrekten Fachausdrücken benennen. (K1)</t>
    </r>
  </si>
  <si>
    <t>a3.1 Gebräuchliche Materialien verarbeiten. (K3)</t>
  </si>
  <si>
    <t>üK2</t>
  </si>
  <si>
    <t xml:space="preserve">a3.2 Die Herstellung, Eigen-schaften, Gefährdungspotenzial und Einsatzgebiete der wichtigsten schwerpunktspezi-fischen Materialien und Werkstoffe beschreiben. (K2) </t>
  </si>
  <si>
    <r>
      <t>a3.3</t>
    </r>
    <r>
      <rPr>
        <sz val="10"/>
        <color rgb="FF000000"/>
        <rFont val="Calibri"/>
        <family val="2"/>
      </rPr>
      <t xml:space="preserve"> Den Materialbedarf für einfache und typische Aufträge möglichst ressourcenschonend berechnen. (K3)</t>
    </r>
  </si>
  <si>
    <t>a3.3 Einfache mathematische Berechnungen für den Materialbedarf in ihrem Schwerpunkt ausführen. (K3)</t>
  </si>
  <si>
    <r>
      <t>a3.4</t>
    </r>
    <r>
      <rPr>
        <sz val="10"/>
        <color rgb="FF000000"/>
        <rFont val="Calibri"/>
        <family val="2"/>
      </rPr>
      <t xml:space="preserve"> Materialien und Werkstoffe für typische Aufträge anhand der Auftragspapiere bereitstellen. (K3)</t>
    </r>
  </si>
  <si>
    <t>a3.4 Materialien und Werkstof-fe für typische Aufträge anhand der Auftragspapiere bereitstellen. (K3)</t>
  </si>
  <si>
    <r>
      <t>a3.5</t>
    </r>
    <r>
      <rPr>
        <sz val="10"/>
        <color rgb="FF000000"/>
        <rFont val="Calibri"/>
        <family val="2"/>
      </rPr>
      <t xml:space="preserve"> Materialien und Werkstoffe gemäss betrieblichen Vorgaben kontrollieren, z.B.:</t>
    </r>
    <r>
      <rPr>
        <sz val="10"/>
        <color theme="1"/>
        <rFont val="Calibri"/>
        <family val="2"/>
      </rPr>
      <t xml:space="preserve">
-	Artikelnummer, 
-	Charge, 
-	Unversehrtheit 
-	etc. (K3)</t>
    </r>
  </si>
  <si>
    <r>
      <t>a3.6</t>
    </r>
    <r>
      <rPr>
        <sz val="10"/>
        <color rgb="FF000000"/>
        <rFont val="Calibri"/>
        <family val="2"/>
      </rPr>
      <t xml:space="preserve"> Mängel an Materialien und Werkstoffen der vorgesetzten Person melden und dokumentieren. (K3)</t>
    </r>
  </si>
  <si>
    <t>a3.7 Farben gemäss Vorgaben und Instruktion mischen. (K3)</t>
  </si>
  <si>
    <r>
      <t>a4.1</t>
    </r>
    <r>
      <rPr>
        <sz val="10"/>
        <color rgb="FF000000"/>
        <rFont val="Calibri"/>
        <family val="2"/>
      </rPr>
      <t xml:space="preserve"> Den Arbeitsplatz für die Auftragsausführung vorschriftsgemäss (sauber, ordentlich, ergonomisch, sicher) vorbereiten. (K3)</t>
    </r>
  </si>
  <si>
    <t>a4.1 Rahmenbedingungen für einen sauberen, ordentlichen, sicheren und ergonomischen Arbeitsplatz erläutern. (K2)</t>
  </si>
  <si>
    <t>a4.1 Den Arbeitsplatz für die Auftragsausführung vorschriftsgemäss (sauber, ordentlich, ergonomisch, sicher) vorbereiten. (K3)</t>
  </si>
  <si>
    <r>
      <t>a4.2</t>
    </r>
    <r>
      <rPr>
        <sz val="10"/>
        <color rgb="FF000000"/>
        <rFont val="Calibri"/>
        <family val="2"/>
      </rPr>
      <t xml:space="preserve"> Betriebsmittel, die für typische Aufträge benötigt werden, bestimmen. (K3)</t>
    </r>
  </si>
  <si>
    <r>
      <t>a4.3</t>
    </r>
    <r>
      <rPr>
        <sz val="10"/>
        <color rgb="FF000000"/>
        <rFont val="Calibri"/>
        <family val="2"/>
      </rPr>
      <t xml:space="preserve"> Die Funktionstüchtigkeit der Betriebsmittel gemäss Vorgaben prüfen. (K4)</t>
    </r>
  </si>
  <si>
    <t>a4.3 Die Funktionstüchtigkeit der Betriebsmittel gemäss Vorgaben prüfen. (K4)</t>
  </si>
  <si>
    <r>
      <t>a4.4</t>
    </r>
    <r>
      <rPr>
        <sz val="10"/>
        <color rgb="FF000000"/>
        <rFont val="Calibri"/>
        <family val="2"/>
      </rPr>
      <t xml:space="preserve"> Die persönliche Schutzausrüstung (PSA) situationsbezogen und gemäss Vorschriften einsetzen. (K3)</t>
    </r>
  </si>
  <si>
    <t>a4.4 Persönliche Schutzausrüstung (PSA) und gesetzliche Vorschriften in Bezug auf Arbeitssicherheit und Gesundheitsschutz beschreiben. (K2)</t>
  </si>
  <si>
    <t>a4.4 Die persönliche Schutzausrüstung (PSA) situations-bezogen und gemäss Vor-schriften einsetzen. (K3</t>
  </si>
  <si>
    <t>üK1</t>
  </si>
  <si>
    <r>
      <t>a4.5</t>
    </r>
    <r>
      <rPr>
        <sz val="10"/>
        <color rgb="FF000000"/>
        <rFont val="Calibri"/>
        <family val="2"/>
      </rPr>
      <t xml:space="preserve"> Erste-Hilfe-Massnahmen beschreiben und die entsprechenden Einrichtungen und verantwortlichen Personen nennen. (K2)</t>
    </r>
  </si>
  <si>
    <t>a4.5 Erste-Hilfe-Massnahmen beschreiben und die entsprechenden Einrichtungen und verantwortlichen Personen nennen. (K2)</t>
  </si>
  <si>
    <r>
      <t>a5.1</t>
    </r>
    <r>
      <rPr>
        <sz val="10"/>
        <color rgb="FF000000"/>
        <rFont val="Calibri"/>
        <family val="2"/>
      </rPr>
      <t xml:space="preserve"> Häufige und einfache betriebsspezifische Produktionsabläufe erklären. (K2)</t>
    </r>
  </si>
  <si>
    <t>a5.1 Unterschiedliche typische Produktionsabläufe des Schwerpunkts beschreiben. (K2)</t>
  </si>
  <si>
    <r>
      <t>a5.2</t>
    </r>
    <r>
      <rPr>
        <sz val="10"/>
        <color rgb="FF000000"/>
        <rFont val="Calibri"/>
        <family val="2"/>
      </rPr>
      <t xml:space="preserve"> Die einzelnen Arbeitsschritte für ein bestimmtes einfaches bzw. häufig im Betrieb hergestelltes Produkt beschreiben. (K2)</t>
    </r>
  </si>
  <si>
    <t>a5.2 Die einzelnen Arbeitsschritte für ein typisches Produkt des Schwerpunkts beschreiben.  (K2)</t>
  </si>
  <si>
    <r>
      <t>a5.3</t>
    </r>
    <r>
      <rPr>
        <sz val="10"/>
        <color rgb="FF000000"/>
        <rFont val="Calibri"/>
        <family val="2"/>
      </rPr>
      <t xml:space="preserve"> Einen einfachen bzw. typischen Auftrag mit den benötigten Unterlagen planen:</t>
    </r>
    <r>
      <rPr>
        <sz val="10"/>
        <color theme="1"/>
        <rFont val="Calibri"/>
        <family val="2"/>
      </rPr>
      <t xml:space="preserve">
-	den Fertigungsablauf inkl. Zeit- und Terminplanung für betriebstypische Produkte verstehen
-	die notwendigen Arbeitsschritte festlegen
-	dabei die mögliche Gefahren bezüglich Arbeitssicherheit, Gesundheits- und Umweltschutz berücksichtigen (K3)</t>
    </r>
  </si>
  <si>
    <t>a5.3 Einfache / typische Arbeitsabläufe und die Reihenfolge der Arbeitsschritte vollständig und nachvollziehbar erklären. (K2)</t>
  </si>
  <si>
    <r>
      <t>a5.4</t>
    </r>
    <r>
      <rPr>
        <sz val="10"/>
        <color rgb="FF000000"/>
        <rFont val="Calibri"/>
        <family val="2"/>
      </rPr>
      <t xml:space="preserve"> Vermassung von typischen Aufträgen gemäss betrieblichen Vorgaben kontrollieren und bei Bedarf korrigieren. (K3)</t>
    </r>
  </si>
  <si>
    <t>a5.4 Messtechniken benennen (z.B. Massstab, Rollmeter, Winkel, Densitometer). (K2)</t>
  </si>
  <si>
    <t>a5.4 Vermassung von typischen Aufträgen gemäss Vorgaben kontrollieren und bei Bedarf korrigieren. (K3)</t>
  </si>
  <si>
    <r>
      <t xml:space="preserve">a5.5 </t>
    </r>
    <r>
      <rPr>
        <sz val="10"/>
        <color rgb="FF000000"/>
        <rFont val="Calibri"/>
        <family val="2"/>
      </rPr>
      <t>Produktionsfreigabe einholen. (K3)</t>
    </r>
  </si>
  <si>
    <r>
      <t>a6.1</t>
    </r>
    <r>
      <rPr>
        <sz val="10"/>
        <color rgb="FF000000"/>
        <rFont val="Calibri"/>
        <family val="2"/>
      </rPr>
      <t xml:space="preserve"> Den Arbeitsfortschritt und Pendenzen gemäss betrieblichen Vorgaben dokumentieren und rapportieren. (K3)</t>
    </r>
  </si>
  <si>
    <r>
      <t>a6.2</t>
    </r>
    <r>
      <rPr>
        <sz val="10"/>
        <color rgb="FF000000"/>
        <rFont val="Calibri"/>
        <family val="2"/>
      </rPr>
      <t xml:space="preserve"> </t>
    </r>
    <r>
      <rPr>
        <sz val="10"/>
        <color theme="1"/>
        <rFont val="Calibri"/>
        <family val="2"/>
      </rPr>
      <t>Mess- und Kontrollresultate nach betrieblichen Vorgaben dokumentieren. (K3)</t>
    </r>
  </si>
  <si>
    <r>
      <t>a6.2</t>
    </r>
    <r>
      <rPr>
        <sz val="10"/>
        <color rgb="FF000000"/>
        <rFont val="Calibri"/>
        <family val="2"/>
      </rPr>
      <t xml:space="preserve"> </t>
    </r>
    <r>
      <rPr>
        <sz val="10"/>
        <color theme="1"/>
        <rFont val="Calibri"/>
        <family val="2"/>
      </rPr>
      <t xml:space="preserve">Mess- und Kontrollresultate nach Vorgaben </t>
    </r>
    <r>
      <rPr>
        <sz val="10"/>
        <color rgb="FF000000"/>
        <rFont val="Calibri"/>
        <family val="2"/>
      </rPr>
      <t>abgleichen</t>
    </r>
    <r>
      <rPr>
        <sz val="10"/>
        <color theme="1"/>
        <rFont val="Calibri"/>
        <family val="2"/>
      </rPr>
      <t>. (K3)</t>
    </r>
  </si>
  <si>
    <r>
      <t>a6.3</t>
    </r>
    <r>
      <rPr>
        <sz val="10"/>
        <color rgb="FF000000"/>
        <rFont val="Calibri"/>
        <family val="2"/>
      </rPr>
      <t xml:space="preserve"> Kennzahlen und Abweichungen gemäss betrieblichen Vorgaben dokumentieren und rapportieren, z.B.</t>
    </r>
    <r>
      <rPr>
        <sz val="10"/>
        <color theme="1"/>
        <rFont val="Calibri"/>
        <family val="2"/>
      </rPr>
      <t xml:space="preserve">
-	Auflage
-	Stückzahl
-	Ausschuss
-	Zeit (K3)</t>
    </r>
  </si>
  <si>
    <r>
      <t>a6.4</t>
    </r>
    <r>
      <rPr>
        <sz val="10"/>
        <color rgb="FF000000"/>
        <rFont val="Calibri"/>
        <family val="2"/>
      </rPr>
      <t xml:space="preserve"> Vollständigkeit und Nachvollziehbarkeit der Auftragsdokumentation überprüfen. (K3)</t>
    </r>
  </si>
  <si>
    <r>
      <t>a6.5</t>
    </r>
    <r>
      <rPr>
        <sz val="10"/>
        <color rgb="FF000000"/>
        <rFont val="Calibri"/>
        <family val="2"/>
      </rPr>
      <t xml:space="preserve"> Die Lerndokumentation pflichtbewusst führen. (K3)</t>
    </r>
  </si>
  <si>
    <r>
      <t>a6.6</t>
    </r>
    <r>
      <rPr>
        <sz val="10"/>
        <color rgb="FF000000"/>
        <rFont val="Calibri"/>
        <family val="2"/>
      </rPr>
      <t xml:space="preserve"> Die Lerndokumentation regelmässig mit der vorgesetzten Person besprechen. (K3)</t>
    </r>
  </si>
  <si>
    <r>
      <t>a7.1</t>
    </r>
    <r>
      <rPr>
        <sz val="10"/>
        <color rgb="FF000000"/>
        <rFont val="Calibri"/>
        <family val="2"/>
      </rPr>
      <t xml:space="preserve"> Selbstausgeführte Arbeiten gemäss Vorgaben kontrollieren. (K3) </t>
    </r>
  </si>
  <si>
    <t>a7.1 Prüfverfahren für die branchenüblichen Produkte benennen. (K1)</t>
  </si>
  <si>
    <t>a7.1 Verschiedene Prüfmethoden anwenden. (K3)</t>
  </si>
  <si>
    <r>
      <t>a7.2</t>
    </r>
    <r>
      <rPr>
        <sz val="10"/>
        <color rgb="FF000000"/>
        <rFont val="Calibri"/>
        <family val="2"/>
      </rPr>
      <t xml:space="preserve"> Die Endkontrolle gemäss betrieblichen Vorgaben durchführen. (K3)</t>
    </r>
  </si>
  <si>
    <r>
      <t>a7.2</t>
    </r>
    <r>
      <rPr>
        <sz val="10"/>
        <color rgb="FF000000"/>
        <rFont val="Calibri"/>
        <family val="2"/>
      </rPr>
      <t xml:space="preserve"> Die Endkontrolle gemäss Vorgaben durchführen. (K3)</t>
    </r>
  </si>
  <si>
    <r>
      <t>a7.3</t>
    </r>
    <r>
      <rPr>
        <sz val="10"/>
        <color rgb="FF000000"/>
        <rFont val="Calibri"/>
        <family val="2"/>
      </rPr>
      <t xml:space="preserve"> Produktion gemäss betrieblichen Vorgaben abschliessen. (K3)</t>
    </r>
  </si>
  <si>
    <r>
      <t>a7.4</t>
    </r>
    <r>
      <rPr>
        <sz val="10"/>
        <color rgb="FF000000"/>
        <rFont val="Calibri"/>
        <family val="2"/>
      </rPr>
      <t xml:space="preserve"> Den Auftragsabschluss gemäss betrieblichen Vorgaben rapportieren und melden. (K3)</t>
    </r>
  </si>
  <si>
    <r>
      <t>a7.5</t>
    </r>
    <r>
      <rPr>
        <sz val="10"/>
        <color rgb="FF000000"/>
        <rFont val="Calibri"/>
        <family val="2"/>
      </rPr>
      <t xml:space="preserve"> Daten mittels betrieblicher Datenträger, Übermittlungsdiensten und Netzwerken speichern. (K3)</t>
    </r>
  </si>
  <si>
    <r>
      <t>a7.6</t>
    </r>
    <r>
      <rPr>
        <sz val="10"/>
        <color rgb="FF000000"/>
        <rFont val="Calibri"/>
        <family val="2"/>
      </rPr>
      <t xml:space="preserve"> Belegexemplare für die Qualitätsnachverfolgung bereitstellen. (K3)</t>
    </r>
  </si>
  <si>
    <t>a7.7 Aufräumarbeiten am eigenen Arbeitsplatz gemäss betrieblichen Vorgaben durchführen. (K3)</t>
  </si>
  <si>
    <r>
      <t>a7.7</t>
    </r>
    <r>
      <rPr>
        <sz val="10"/>
        <color rgb="FF000000"/>
        <rFont val="Calibri"/>
        <family val="2"/>
      </rPr>
      <t xml:space="preserve"> Aufräumarbeiten am eigenen Arbeitsplatz gemäss betrieblichen Vorgaben durchführen. (K3)</t>
    </r>
  </si>
  <si>
    <r>
      <t>b1.1</t>
    </r>
    <r>
      <rPr>
        <sz val="10"/>
        <color rgb="FF000000"/>
        <rFont val="Calibri"/>
        <family val="2"/>
      </rPr>
      <t xml:space="preserve"> Betriebsspezifische Druckmaschinen, deren Peripheriegeräte und weitere Betriebseinrichtungen</t>
    </r>
    <r>
      <rPr>
        <b/>
        <sz val="10"/>
        <color rgb="FF000000"/>
        <rFont val="Calibri"/>
        <family val="2"/>
      </rPr>
      <t xml:space="preserve"> </t>
    </r>
    <r>
      <rPr>
        <sz val="10"/>
        <color rgb="FF000000"/>
        <rFont val="Calibri"/>
        <family val="2"/>
      </rPr>
      <t>mit dem richtigen Fachausdruck bezeichnen. (K1)</t>
    </r>
  </si>
  <si>
    <r>
      <t>b1.1</t>
    </r>
    <r>
      <rPr>
        <sz val="10"/>
        <color rgb="FF000000"/>
        <rFont val="Calibri"/>
        <family val="2"/>
      </rPr>
      <t xml:space="preserve"> Typische Druckmaschinen, deren Peripheriegeräte und weitere Betriebseinrichtungen</t>
    </r>
    <r>
      <rPr>
        <b/>
        <sz val="10"/>
        <color rgb="FF000000"/>
        <rFont val="Calibri"/>
        <family val="2"/>
      </rPr>
      <t xml:space="preserve"> </t>
    </r>
    <r>
      <rPr>
        <sz val="10"/>
        <color rgb="FF000000"/>
        <rFont val="Calibri"/>
        <family val="2"/>
      </rPr>
      <t>mit dem richtigen Fachausdruck bezeichnen. (K1)</t>
    </r>
  </si>
  <si>
    <r>
      <t>b1.2</t>
    </r>
    <r>
      <rPr>
        <sz val="10"/>
        <color rgb="FF000000"/>
        <rFont val="Calibri"/>
        <family val="2"/>
      </rPr>
      <t xml:space="preserve"> Detailliert die Funktionen der betriebsspezifischen Druckmaschinen, deren Peripheriegeräte und der weiteren Betriebseinrichtungen</t>
    </r>
    <r>
      <rPr>
        <b/>
        <sz val="10"/>
        <color rgb="FF000000"/>
        <rFont val="Calibri"/>
        <family val="2"/>
      </rPr>
      <t xml:space="preserve"> </t>
    </r>
    <r>
      <rPr>
        <sz val="10"/>
        <color rgb="FF000000"/>
        <rFont val="Calibri"/>
        <family val="2"/>
      </rPr>
      <t>erklären. (K2)</t>
    </r>
  </si>
  <si>
    <r>
      <t>b1.2</t>
    </r>
    <r>
      <rPr>
        <sz val="10"/>
        <color rgb="FF000000"/>
        <rFont val="Calibri"/>
        <family val="2"/>
      </rPr>
      <t xml:space="preserve"> Die Funktionen typischer Druckmaschinen, deren Peripheriegeräte und der weiteren Betriebseinrichtungen</t>
    </r>
    <r>
      <rPr>
        <b/>
        <sz val="10"/>
        <color rgb="FF000000"/>
        <rFont val="Calibri"/>
        <family val="2"/>
      </rPr>
      <t xml:space="preserve"> </t>
    </r>
    <r>
      <rPr>
        <sz val="10"/>
        <color rgb="FF000000"/>
        <rFont val="Calibri"/>
        <family val="2"/>
      </rPr>
      <t>erklären. (K2)</t>
    </r>
  </si>
  <si>
    <r>
      <t>b1.3</t>
    </r>
    <r>
      <rPr>
        <sz val="10"/>
        <color rgb="FF000000"/>
        <rFont val="Calibri"/>
        <family val="2"/>
      </rPr>
      <t xml:space="preserve"> Anleitungen, Instruktionen und Handbücher sowie die Lerndokumentation für die Arbeit nutzen. (K3)</t>
    </r>
  </si>
  <si>
    <r>
      <t>b1.4</t>
    </r>
    <r>
      <rPr>
        <sz val="10"/>
        <color rgb="FF000000"/>
        <rFont val="Calibri"/>
        <family val="2"/>
      </rPr>
      <t xml:space="preserve"> Die im Betrieb vorgeschriebenen Massnahmen zum energieeffizienten Betrieb von Druckmaschinen und deren Peripheriegeräte anwenden. (K3)</t>
    </r>
  </si>
  <si>
    <r>
      <t>b1.4</t>
    </r>
    <r>
      <rPr>
        <sz val="10"/>
        <color rgb="FF000000"/>
        <rFont val="Calibri"/>
        <family val="2"/>
      </rPr>
      <t xml:space="preserve"> Mögliche Massnahmen beschreiben, wie im Betrieb Energie eingespart werden kann. (K2)</t>
    </r>
  </si>
  <si>
    <r>
      <t>b1.5</t>
    </r>
    <r>
      <rPr>
        <sz val="10"/>
        <color rgb="FF000000"/>
        <rFont val="Calibri"/>
        <family val="2"/>
      </rPr>
      <t xml:space="preserve"> Die vom Betrieb vorgeschriebenen Sicherheitsstandards sorgfältig und gewissenhaft einhalten. (K3)</t>
    </r>
  </si>
  <si>
    <r>
      <t>b1.5</t>
    </r>
    <r>
      <rPr>
        <sz val="10"/>
        <color rgb="FF000000"/>
        <rFont val="Calibri"/>
        <family val="2"/>
      </rPr>
      <t xml:space="preserve"> Sicherheitsvorschriften von Druckprozessen nennen. (K1)</t>
    </r>
  </si>
  <si>
    <r>
      <t>b1.6</t>
    </r>
    <r>
      <rPr>
        <sz val="10"/>
        <color rgb="FF000000"/>
        <rFont val="Calibri"/>
        <family val="2"/>
      </rPr>
      <t xml:space="preserve"> Einsatzbereiche der verschiedenen Druckmaschinen /-systeme und Peripheriegeräte erläutern. (K2)</t>
    </r>
  </si>
  <si>
    <r>
      <t>b1.7</t>
    </r>
    <r>
      <rPr>
        <sz val="10"/>
        <color rgb="FF000000"/>
        <rFont val="Calibri"/>
        <family val="2"/>
      </rPr>
      <t xml:space="preserve"> Umstell- bzw. Einrichtungsarbeiten</t>
    </r>
    <r>
      <rPr>
        <b/>
        <sz val="10"/>
        <color rgb="FF000000"/>
        <rFont val="Calibri"/>
        <family val="2"/>
      </rPr>
      <t xml:space="preserve"> </t>
    </r>
    <r>
      <rPr>
        <sz val="10"/>
        <color rgb="FF000000"/>
        <rFont val="Calibri"/>
        <family val="2"/>
      </rPr>
      <t>an betriebsspezifischen Druckmaschinen und deren Peripheriegeräten gemäss Betriebsanleitung ausführen. (K3)</t>
    </r>
  </si>
  <si>
    <r>
      <t>b1.8</t>
    </r>
    <r>
      <rPr>
        <sz val="10"/>
        <color rgb="FF000000"/>
        <rFont val="Calibri"/>
        <family val="2"/>
      </rPr>
      <t xml:space="preserve"> Betriebsspezifischen Druckmaschinen und deren Peripheriegeräte mit den korrekten Materialien ausstatten. (K3)</t>
    </r>
  </si>
  <si>
    <r>
      <t>b1.9</t>
    </r>
    <r>
      <rPr>
        <sz val="10"/>
        <color rgb="FF000000"/>
        <rFont val="Calibri"/>
        <family val="2"/>
      </rPr>
      <t xml:space="preserve"> Einen Probeabzug / ersten Druck erstellen. (K3)</t>
    </r>
  </si>
  <si>
    <r>
      <t>b1.10</t>
    </r>
    <r>
      <rPr>
        <sz val="10"/>
        <color rgb="FF000000"/>
        <rFont val="Calibri"/>
        <family val="2"/>
      </rPr>
      <t xml:space="preserve"> Den Probeabzug / ersten Druck auf Vollständigkeit und Qualität hin gemäss betriebsinternen Vorgaben prüfen. (K4)</t>
    </r>
  </si>
  <si>
    <r>
      <t>b2.1</t>
    </r>
    <r>
      <rPr>
        <sz val="10"/>
        <color rgb="FF000000"/>
        <rFont val="Calibri"/>
        <family val="2"/>
      </rPr>
      <t xml:space="preserve"> Bedruckstoffe produktespezifisch gemäss Vorgaben einsetzen. (K3)</t>
    </r>
  </si>
  <si>
    <r>
      <t>b2.1</t>
    </r>
    <r>
      <rPr>
        <sz val="10"/>
        <color rgb="FF000000"/>
        <rFont val="Calibri"/>
        <family val="2"/>
      </rPr>
      <t xml:space="preserve"> Einsatzmöglichkeiten und Herstellung von typischen Bedruckstoffen erläutern. (K2)</t>
    </r>
  </si>
  <si>
    <r>
      <t>b2.2</t>
    </r>
    <r>
      <rPr>
        <sz val="10"/>
        <color rgb="FF000000"/>
        <rFont val="Calibri"/>
        <family val="2"/>
      </rPr>
      <t xml:space="preserve"> Betriebsspezifische Werkzeuge funktionsgerecht und sicher einsetzen. (K3)</t>
    </r>
  </si>
  <si>
    <r>
      <t>b2.2</t>
    </r>
    <r>
      <rPr>
        <sz val="10"/>
        <color rgb="FF000000"/>
        <rFont val="Calibri"/>
        <family val="2"/>
      </rPr>
      <t xml:space="preserve"> Die Einsatzgebiete und Funktionen von typischen Werkzeugen in Druckprozessen aufzeigen. (K2)</t>
    </r>
  </si>
  <si>
    <r>
      <t>b2.2</t>
    </r>
    <r>
      <rPr>
        <sz val="10"/>
        <color rgb="FF000000"/>
        <rFont val="Calibri"/>
        <family val="2"/>
      </rPr>
      <t xml:space="preserve"> Werkzeuge funktionsgerecht und sicher einsetzen. (K3)</t>
    </r>
  </si>
  <si>
    <r>
      <t>b2.3</t>
    </r>
    <r>
      <rPr>
        <sz val="10"/>
        <color rgb="FF000000"/>
        <rFont val="Calibri"/>
        <family val="2"/>
      </rPr>
      <t xml:space="preserve"> Gefahren im Umgang mit gefährlichen Werkzeugen erkennen und vermeiden. (K4)</t>
    </r>
  </si>
  <si>
    <r>
      <t>b2.4</t>
    </r>
    <r>
      <rPr>
        <sz val="10"/>
        <color rgb="FF000000"/>
        <rFont val="Calibri"/>
        <family val="2"/>
      </rPr>
      <t xml:space="preserve"> Betriebsspezifische Fertigungs- und Hilfsmaterialien korrekt und umweltschonend anwenden. (K4)</t>
    </r>
  </si>
  <si>
    <r>
      <t>b2.4</t>
    </r>
    <r>
      <rPr>
        <sz val="10"/>
        <color rgb="FF000000"/>
        <rFont val="Calibri"/>
        <family val="2"/>
      </rPr>
      <t xml:space="preserve"> Eigenschaften, Gefährdungspotenzial, Aufbau und Anwendungsgebiet typischer Fertigungs- und Hilfsmaterialien von Druckprozessen erläutern. (K2)</t>
    </r>
  </si>
  <si>
    <r>
      <t>b2.5</t>
    </r>
    <r>
      <rPr>
        <sz val="10"/>
        <color rgb="FF000000"/>
        <rFont val="Calibri"/>
        <family val="2"/>
      </rPr>
      <t xml:space="preserve"> Betriebsspezifische Druckmaschinen, deren Peripheriegeräte und weitere Betriebseinrichtungen funktionsgerecht einsetzen bzw. bedienen. (K3)</t>
    </r>
  </si>
  <si>
    <r>
      <t>b2.6</t>
    </r>
    <r>
      <rPr>
        <sz val="10"/>
        <color rgb="FF000000"/>
        <rFont val="Calibri"/>
        <family val="2"/>
      </rPr>
      <t xml:space="preserve"> Während der Produktion die Einhaltung der Arbeitssicherheit beachten und Stand-by-Zeiten und Betrieb-ohne-Nutzen (BON) vermeiden. (K3)</t>
    </r>
  </si>
  <si>
    <r>
      <t>b2.7</t>
    </r>
    <r>
      <rPr>
        <sz val="10"/>
        <color rgb="FF000000"/>
        <rFont val="Calibri"/>
        <family val="2"/>
      </rPr>
      <t xml:space="preserve"> Druckaufträge ausführen und dabei den Produktionsprozess überwachen. (K3)</t>
    </r>
  </si>
  <si>
    <t>b2.7 Typische Druckverfahren erklären. (K2)</t>
  </si>
  <si>
    <r>
      <t>b2.8</t>
    </r>
    <r>
      <rPr>
        <sz val="10"/>
        <color rgb="FF000000"/>
        <rFont val="Calibri"/>
        <family val="2"/>
      </rPr>
      <t xml:space="preserve"> Prozessdaten kontrollieren und in den vorgegebenen Intervallen dokumentieren. (K3)</t>
    </r>
  </si>
  <si>
    <r>
      <t>b2.9</t>
    </r>
    <r>
      <rPr>
        <sz val="10"/>
        <color rgb="FF000000"/>
        <rFont val="Calibri"/>
        <family val="2"/>
      </rPr>
      <t xml:space="preserve"> Häufig vorkommende Störungen und Unregelmässigkeiten, welche den Druckprozess beeinflussen, erkennen. (K3)</t>
    </r>
  </si>
  <si>
    <r>
      <t>b2.10</t>
    </r>
    <r>
      <rPr>
        <sz val="10"/>
        <color rgb="FF000000"/>
        <rFont val="Calibri"/>
        <family val="2"/>
      </rPr>
      <t xml:space="preserve"> Störungen und Unregelmässigkeiten im Druckprozess der vorgesetzten Person melden und dokumentieren. (K3)</t>
    </r>
  </si>
  <si>
    <r>
      <t>b3.1</t>
    </r>
    <r>
      <rPr>
        <sz val="10"/>
        <color rgb="FF000000"/>
        <rFont val="Calibri"/>
        <family val="2"/>
      </rPr>
      <t xml:space="preserve"> Die im Betrieb häufig verwendeten Kontrollsysteme zur Beurteilung von Druckerzeugnissen aufzählen. (K1)</t>
    </r>
  </si>
  <si>
    <t>b3.1 Ein Qualitätsmanagement beschreiben. (K2)</t>
  </si>
  <si>
    <r>
      <t>b3.2</t>
    </r>
    <r>
      <rPr>
        <sz val="10"/>
        <color rgb="FF000000"/>
        <rFont val="Calibri"/>
        <family val="2"/>
      </rPr>
      <t xml:space="preserve"> Betriebsspezifische Kontrollsysteme am Arbeitsplatz anwenden. </t>
    </r>
    <r>
      <rPr>
        <sz val="10"/>
        <color theme="1"/>
        <rFont val="Calibri"/>
        <family val="2"/>
      </rPr>
      <t>(K3)</t>
    </r>
  </si>
  <si>
    <r>
      <t>b3.2</t>
    </r>
    <r>
      <rPr>
        <sz val="10"/>
        <color rgb="FF000000"/>
        <rFont val="Calibri"/>
        <family val="2"/>
      </rPr>
      <t xml:space="preserve"> Ziele der branchenüblichen Qualitätssysteme erläutern und anhand von typischen Beispielen aufzeigen. (K2)</t>
    </r>
  </si>
  <si>
    <r>
      <t>b3.3</t>
    </r>
    <r>
      <rPr>
        <sz val="10"/>
        <color rgb="FF000000"/>
        <rFont val="Calibri"/>
        <family val="2"/>
      </rPr>
      <t xml:space="preserve"> Druckerzeugnisse mit Vorgaben und Muster vergleichen. (K4)</t>
    </r>
  </si>
  <si>
    <r>
      <t>b3.4</t>
    </r>
    <r>
      <rPr>
        <sz val="10"/>
        <color rgb="FF000000"/>
        <rFont val="Calibri"/>
        <family val="2"/>
      </rPr>
      <t xml:space="preserve"> Abweichungen der Druckerzeugnisse von Normen und betrieblichen Qualitätsstandards erkennen und der zuständigen Person melden. (K4)</t>
    </r>
  </si>
  <si>
    <r>
      <t>b3.5</t>
    </r>
    <r>
      <rPr>
        <sz val="10"/>
        <color rgb="FF000000"/>
        <rFont val="Calibri"/>
        <family val="2"/>
      </rPr>
      <t xml:space="preserve"> Korrekturmassnahmen mit der zuständigen Person besprechen und diese einleiten. (K3)</t>
    </r>
  </si>
  <si>
    <r>
      <t>b4.1</t>
    </r>
    <r>
      <rPr>
        <sz val="10"/>
        <color rgb="FF000000"/>
        <rFont val="Calibri"/>
        <family val="2"/>
      </rPr>
      <t xml:space="preserve"> Einfache mathematische Berechnungen für Farbrezepturen in ihrem Arbeitsbereich ausführen. (K3)</t>
    </r>
  </si>
  <si>
    <r>
      <t>b4.2</t>
    </r>
    <r>
      <rPr>
        <sz val="10"/>
        <color rgb="FF000000"/>
        <rFont val="Calibri"/>
        <family val="2"/>
      </rPr>
      <t xml:space="preserve"> Die betrieblichen Massnahmen zur Reduktion des Einsatzes von gefährlichen Stoffen beschreiben. (K2)</t>
    </r>
  </si>
  <si>
    <t>b4.2 Allgemeine Massnahmen zur Reduktion des Einsatzes von gefährlichen Stoffen beschreiben und Alternativen aufzählen. (K2)</t>
  </si>
  <si>
    <r>
      <t>b4.3</t>
    </r>
    <r>
      <rPr>
        <sz val="10"/>
        <color rgb="FF000000"/>
        <rFont val="Calibri"/>
        <family val="2"/>
      </rPr>
      <t xml:space="preserve"> Betriebliche Massnahmen zum Umgang mit gefährlichen Stoffen umsetzen. (K3)</t>
    </r>
  </si>
  <si>
    <t xml:space="preserve">b4.3 Gefahrensymbole korrekt interpretieren und Massnah-men gemäss Sicherheitsdatenblatt umsetzen. (K3) </t>
  </si>
  <si>
    <r>
      <t>b4.4</t>
    </r>
    <r>
      <rPr>
        <sz val="10"/>
        <color rgb="FF000000"/>
        <rFont val="Calibri"/>
        <family val="2"/>
      </rPr>
      <t xml:space="preserve"> Druckfarben gemäss Auftrag / Vorgaben und Instruktion in der Praxis einsetzen. (K3)</t>
    </r>
  </si>
  <si>
    <r>
      <t>c1.1</t>
    </r>
    <r>
      <rPr>
        <sz val="10"/>
        <color rgb="FF000000"/>
        <rFont val="Calibri"/>
        <family val="2"/>
      </rPr>
      <t xml:space="preserve"> Betriebsspezifische Maschinen, deren Peripheriegeräte und weitere Betriebseinrichtungen mit dem richtigen Fachausdruck bezeichnen. (K1)</t>
    </r>
  </si>
  <si>
    <r>
      <t>c1.1</t>
    </r>
    <r>
      <rPr>
        <sz val="10"/>
        <color rgb="FF000000"/>
        <rFont val="Calibri"/>
        <family val="2"/>
      </rPr>
      <t xml:space="preserve"> Typische Weiterverarbeitungs- und Packmittelproduktionsmaschinen, deren Peripheriegeräte und weitere Betriebseinrichtungen mit dem richtigen Fachausdruck bezeichnen. (K1)</t>
    </r>
  </si>
  <si>
    <r>
      <t>c1.2</t>
    </r>
    <r>
      <rPr>
        <sz val="10"/>
        <color rgb="FF000000"/>
        <rFont val="Calibri"/>
        <family val="2"/>
      </rPr>
      <t xml:space="preserve"> Detailliert die Funktionen der betriebsspezifischen Weiterverarbeitungs- oder Packmittelproduktionsmaschinen, deren Peripheriegeräte und der weiteren Betriebseinrichtungen erklären. (K2)</t>
    </r>
  </si>
  <si>
    <r>
      <t>c1.2</t>
    </r>
    <r>
      <rPr>
        <sz val="10"/>
        <color rgb="FF000000"/>
        <rFont val="Calibri"/>
        <family val="2"/>
      </rPr>
      <t xml:space="preserve"> Die Funktionen typischer Weiterverarbeitungs- und Packmittelproduktionsmaschinen, deren Peripheriegeräte und der weiteren Betriebseinrichtungen erklären. (K2)</t>
    </r>
  </si>
  <si>
    <r>
      <t>c1.3</t>
    </r>
    <r>
      <rPr>
        <sz val="10"/>
        <color rgb="FF000000"/>
        <rFont val="Calibri"/>
        <family val="2"/>
      </rPr>
      <t xml:space="preserve"> Anleitungen, Instruktionen und Handbücher sowie die Lerndokumentation für die Arbeit nutzen. (K3)</t>
    </r>
  </si>
  <si>
    <r>
      <t>c1.4</t>
    </r>
    <r>
      <rPr>
        <sz val="10"/>
        <color rgb="FF000000"/>
        <rFont val="Calibri"/>
        <family val="2"/>
      </rPr>
      <t xml:space="preserve"> Die im Betrieb vorgeschriebenen Massnahmen zum energieeffizienten Betrieb von Weiterverarbeitungs- oder Packmittelproduktionsmaschinen und deren Peripheriegeräte anwenden. (K3)</t>
    </r>
  </si>
  <si>
    <r>
      <t>c1.4</t>
    </r>
    <r>
      <rPr>
        <sz val="10"/>
        <color rgb="FF000000"/>
        <rFont val="Calibri"/>
        <family val="2"/>
      </rPr>
      <t xml:space="preserve"> Mögliche Massnahmen beschreiben, wie im Betrieb Energie eingespart werden kann. (K2)</t>
    </r>
  </si>
  <si>
    <r>
      <t>c1.5</t>
    </r>
    <r>
      <rPr>
        <sz val="10"/>
        <color rgb="FF000000"/>
        <rFont val="Calibri"/>
        <family val="2"/>
      </rPr>
      <t xml:space="preserve"> Die vom Betrieb vorgeschriebenen Sicherheitsstandards sorgfältig und gewissenhaft einhalten. (K3)</t>
    </r>
  </si>
  <si>
    <r>
      <t>c1.5</t>
    </r>
    <r>
      <rPr>
        <sz val="10"/>
        <color rgb="FF000000"/>
        <rFont val="Calibri"/>
        <family val="2"/>
      </rPr>
      <t xml:space="preserve"> Sicherheitsvorschriften für die Weiterverarbeitung und die Produktion von Packmitteln nennen. (K1)</t>
    </r>
  </si>
  <si>
    <r>
      <t>c1.6</t>
    </r>
    <r>
      <rPr>
        <sz val="10"/>
        <color rgb="FF000000"/>
        <rFont val="Calibri"/>
        <family val="2"/>
      </rPr>
      <t xml:space="preserve"> Einsatzbereiche der verschiedenen Weiterverarbeitungs- und Packmittelproduktionsmaschinen und Peripheriegeräte erläutern. (K2)</t>
    </r>
  </si>
  <si>
    <r>
      <t>c1.7</t>
    </r>
    <r>
      <rPr>
        <sz val="10"/>
        <color rgb="FF000000"/>
        <rFont val="Calibri"/>
        <family val="2"/>
      </rPr>
      <t xml:space="preserve"> Umstell- bzw. Einrichtungsarbeiten</t>
    </r>
    <r>
      <rPr>
        <b/>
        <sz val="10"/>
        <color rgb="FF000000"/>
        <rFont val="Calibri"/>
        <family val="2"/>
      </rPr>
      <t xml:space="preserve"> </t>
    </r>
    <r>
      <rPr>
        <sz val="10"/>
        <color rgb="FF000000"/>
        <rFont val="Calibri"/>
        <family val="2"/>
      </rPr>
      <t>an betriebsspezifischen Weiterverarbeitungs- oder Packmittelproduktionsmaschinen</t>
    </r>
    <r>
      <rPr>
        <b/>
        <sz val="10"/>
        <color rgb="FF000000"/>
        <rFont val="Calibri"/>
        <family val="2"/>
      </rPr>
      <t xml:space="preserve"> </t>
    </r>
    <r>
      <rPr>
        <sz val="10"/>
        <color rgb="FF000000"/>
        <rFont val="Calibri"/>
        <family val="2"/>
      </rPr>
      <t>und deren Peripheriegeräten fachgerecht und gemäss betrieblichen Vorgaben ausführen. (K3)</t>
    </r>
  </si>
  <si>
    <r>
      <t>c1.8</t>
    </r>
    <r>
      <rPr>
        <sz val="10"/>
        <color rgb="FF000000"/>
        <rFont val="Calibri"/>
        <family val="2"/>
      </rPr>
      <t xml:space="preserve"> Betriebsspezifischen Weiterverarbeitungs- oder Packmittelproduktionsmaschinen und deren Peripheriegeräte mit den korrekten Materialien ausstatten. (K3)</t>
    </r>
  </si>
  <si>
    <r>
      <t xml:space="preserve">c1.9 </t>
    </r>
    <r>
      <rPr>
        <sz val="10"/>
        <color rgb="FF000000"/>
        <rFont val="Calibri"/>
        <family val="2"/>
      </rPr>
      <t>Arbeitspapiere sowie die dazugehörenden Auftragsdokumente überprüfen. (K3)</t>
    </r>
  </si>
  <si>
    <r>
      <t>c1.10</t>
    </r>
    <r>
      <rPr>
        <sz val="10"/>
        <color rgb="FF000000"/>
        <rFont val="Calibri"/>
        <family val="2"/>
      </rPr>
      <t xml:space="preserve"> Erstmuster produzieren und mit Dokumenten abgleichen. (K3)</t>
    </r>
  </si>
  <si>
    <r>
      <t>c1.11</t>
    </r>
    <r>
      <rPr>
        <sz val="10"/>
        <color rgb="FF000000"/>
        <rFont val="Calibri"/>
        <family val="2"/>
      </rPr>
      <t xml:space="preserve"> Betriebsspezifischen Weiterverarbeitungs- oder Packmittelproduktionsmaschinen</t>
    </r>
    <r>
      <rPr>
        <b/>
        <sz val="10"/>
        <color rgb="FF000000"/>
        <rFont val="Calibri"/>
        <family val="2"/>
      </rPr>
      <t xml:space="preserve"> </t>
    </r>
    <r>
      <rPr>
        <sz val="10"/>
        <color rgb="FF000000"/>
        <rFont val="Calibri"/>
        <family val="2"/>
      </rPr>
      <t>für die Produktion freigeben. (K3)</t>
    </r>
  </si>
  <si>
    <r>
      <t>c2.1</t>
    </r>
    <r>
      <rPr>
        <sz val="10"/>
        <color rgb="FF000000"/>
        <rFont val="Calibri"/>
        <family val="2"/>
      </rPr>
      <t xml:space="preserve"> Betriebsspezifische Werkzeuge funktionsgerecht und sicher einsetzen. (K3)</t>
    </r>
  </si>
  <si>
    <r>
      <t>c2.1</t>
    </r>
    <r>
      <rPr>
        <sz val="10"/>
        <color rgb="FF000000"/>
        <rFont val="Calibri"/>
        <family val="2"/>
      </rPr>
      <t xml:space="preserve"> Einsatzgebiete und Funktionen von typischen Werkzeugen von Weiterverarbeitungs- und in Packmittelproduktionsprozessen aufzeigen. (K2)</t>
    </r>
  </si>
  <si>
    <r>
      <t>c2.2</t>
    </r>
    <r>
      <rPr>
        <sz val="10"/>
        <color rgb="FF000000"/>
        <rFont val="Calibri"/>
        <family val="2"/>
      </rPr>
      <t xml:space="preserve"> Gefahren im Umgang mit gefährlichen Werkzeugen erkennen und vermeiden. (K4)</t>
    </r>
  </si>
  <si>
    <r>
      <t>c2.2</t>
    </r>
    <r>
      <rPr>
        <sz val="10"/>
        <color rgb="FF000000"/>
        <rFont val="Calibri"/>
        <family val="2"/>
      </rPr>
      <t xml:space="preserve"> Werkzeuge funktionsgerecht und sicher einsetzen. (K3)</t>
    </r>
  </si>
  <si>
    <r>
      <t>c2.3</t>
    </r>
    <r>
      <rPr>
        <sz val="10"/>
        <color rgb="FF000000"/>
        <rFont val="Calibri"/>
        <family val="2"/>
      </rPr>
      <t xml:space="preserve"> Betriebsspezifische Fertigungs- und Hilfsmaterialien korrekt und umweltschonend anwenden. (K4)</t>
    </r>
  </si>
  <si>
    <r>
      <t>c2.3</t>
    </r>
    <r>
      <rPr>
        <sz val="10"/>
        <color rgb="FF000000"/>
        <rFont val="Calibri"/>
        <family val="2"/>
      </rPr>
      <t xml:space="preserve"> Eigenschaften, Gefährdungspotenzial, Aufbau und Anwendungsgebiet typischer Fertigungs- und Hilfsmaterialien von Weiterverarbeitungs- und Packmittelproduktionsprozessen erläutern. (K2)</t>
    </r>
  </si>
  <si>
    <r>
      <t>c2.4</t>
    </r>
    <r>
      <rPr>
        <sz val="10"/>
        <color rgb="FF000000"/>
        <rFont val="Calibri"/>
        <family val="2"/>
      </rPr>
      <t xml:space="preserve"> Betriebsspezifische Maschinen der Weiterverarbeitung und Packmittelproduktion, deren Peripheriegeräte und weitere Betriebseinrichtungen funktionsgerecht einsetzen / bedienen. (K3)</t>
    </r>
  </si>
  <si>
    <r>
      <t>c2.5</t>
    </r>
    <r>
      <rPr>
        <sz val="10"/>
        <color rgb="FF000000"/>
        <rFont val="Calibri"/>
        <family val="2"/>
      </rPr>
      <t xml:space="preserve"> Dabei die Einhaltung der Arbeitssicherheit beachten und Stand-by-Zeiten und Betrieb-ohne-Nutzen (BON) vermeiden. </t>
    </r>
    <r>
      <rPr>
        <sz val="10"/>
        <color theme="1"/>
        <rFont val="Calibri"/>
        <family val="2"/>
      </rPr>
      <t>(K3)</t>
    </r>
  </si>
  <si>
    <r>
      <t>c2.6</t>
    </r>
    <r>
      <rPr>
        <sz val="10"/>
        <color rgb="FF000000"/>
        <rFont val="Calibri"/>
        <family val="2"/>
      </rPr>
      <t xml:space="preserve"> Aufträge der Weiterverarbeitung und Packmittelproduktion ausführen und dabei den Produktionsprozess überwachen. (K3)</t>
    </r>
  </si>
  <si>
    <r>
      <t>c2.6</t>
    </r>
    <r>
      <rPr>
        <sz val="10"/>
        <color rgb="FF000000"/>
        <rFont val="Calibri"/>
        <family val="2"/>
      </rPr>
      <t xml:space="preserve"> Typische Prozesse der Weiterverarbeitung und Packmittelproduktion erklären. (K2)</t>
    </r>
  </si>
  <si>
    <r>
      <t>c2.7</t>
    </r>
    <r>
      <rPr>
        <sz val="10"/>
        <color rgb="FF000000"/>
        <rFont val="Calibri"/>
        <family val="2"/>
      </rPr>
      <t xml:space="preserve"> Prozessdaten kontrollieren und in den vorgegebenen Intervallen dokumentieren. (K3)</t>
    </r>
  </si>
  <si>
    <r>
      <t>c2.8</t>
    </r>
    <r>
      <rPr>
        <sz val="10"/>
        <color rgb="FF000000"/>
        <rFont val="Calibri"/>
        <family val="2"/>
      </rPr>
      <t xml:space="preserve"> Häufig vorkommende Störungen und Unregelmässigkeiten, welche den Weiterverarbeitungs- oder Packmittelproduktionsprozess beeinflussen, erkennen. (K3)</t>
    </r>
  </si>
  <si>
    <r>
      <t>c2.9</t>
    </r>
    <r>
      <rPr>
        <sz val="10"/>
        <color rgb="FF000000"/>
        <rFont val="Calibri"/>
        <family val="2"/>
      </rPr>
      <t xml:space="preserve"> Störungen und Unregelmässigkeiten im Weiterverarbeitungs- oder Packmittelproduktionsprozess der vorgesetzten Person melden und dokumentieren. (K3)</t>
    </r>
  </si>
  <si>
    <r>
      <t>c3.1</t>
    </r>
    <r>
      <rPr>
        <sz val="10"/>
        <color rgb="FF000000"/>
        <rFont val="Calibri"/>
        <family val="2"/>
      </rPr>
      <t xml:space="preserve"> Die im Betrieb häufig verwendeten Kontrollsysteme zur Beurteilung von Halbfabrikaten und Fertigprodukten der Weiterverarbeitung und Packmittelproduktion aufzählen. (K1)</t>
    </r>
  </si>
  <si>
    <r>
      <t>c3.1</t>
    </r>
    <r>
      <rPr>
        <sz val="10"/>
        <color rgb="FF000000"/>
        <rFont val="Calibri"/>
        <family val="2"/>
      </rPr>
      <t xml:space="preserve"> Ein Qualitätsmanagement beschreiben. (K2)</t>
    </r>
  </si>
  <si>
    <r>
      <t>c3.2</t>
    </r>
    <r>
      <rPr>
        <sz val="10"/>
        <color rgb="FF000000"/>
        <rFont val="Calibri"/>
        <family val="2"/>
      </rPr>
      <t xml:space="preserve"> Betriebsspezifische Kontrollsysteme am Arbeitsplatz anwenden. (K3)</t>
    </r>
  </si>
  <si>
    <r>
      <t>c3.2</t>
    </r>
    <r>
      <rPr>
        <sz val="10"/>
        <color rgb="FF000000"/>
        <rFont val="Calibri"/>
        <family val="2"/>
      </rPr>
      <t xml:space="preserve"> Ziele der branchenüblichen Qualitätssysteme erläutern und anhand von typischen Beispielen aufzeigen. (K2)</t>
    </r>
  </si>
  <si>
    <r>
      <t>c3.3</t>
    </r>
    <r>
      <rPr>
        <sz val="10"/>
        <color rgb="FF000000"/>
        <rFont val="Calibri"/>
        <family val="2"/>
      </rPr>
      <t xml:space="preserve"> Halbfabrikate und Fertigprodukte der Weiterverarbeitung und Packmittelproduktion mit Vorgaben und Muster vergleichen. (K4)</t>
    </r>
  </si>
  <si>
    <r>
      <t>c3.4</t>
    </r>
    <r>
      <rPr>
        <sz val="10"/>
        <color rgb="FF000000"/>
        <rFont val="Calibri"/>
        <family val="2"/>
      </rPr>
      <t xml:space="preserve"> Abweichungen der Weiterverarbeitungserzeugnisse oder Packmittel von Normen und betrieblichen Qualitätsstandards erkennen und der zuständigen Person melden. (K4)</t>
    </r>
  </si>
  <si>
    <r>
      <t>c3.5</t>
    </r>
    <r>
      <rPr>
        <sz val="10"/>
        <color rgb="FF000000"/>
        <rFont val="Calibri"/>
        <family val="2"/>
      </rPr>
      <t xml:space="preserve"> Korrekturmassnahmen mit der zuständigen Person besprechen und diese einleiten. (K3)</t>
    </r>
  </si>
  <si>
    <r>
      <t>c4.1</t>
    </r>
    <r>
      <rPr>
        <sz val="10"/>
        <color rgb="FF000000"/>
        <rFont val="Calibri"/>
        <family val="2"/>
      </rPr>
      <t xml:space="preserve"> Weiterverarbeitungserzeugnisse oder Packmittel zusammenführen. (K3)</t>
    </r>
  </si>
  <si>
    <r>
      <t>c4.2</t>
    </r>
    <r>
      <rPr>
        <sz val="10"/>
        <color rgb="FF000000"/>
        <rFont val="Calibri"/>
        <family val="2"/>
      </rPr>
      <t xml:space="preserve"> Betriebsspezifische Verpackungen und entsprechende Packhilfsmittel auftragsspezifisch auswählen und anwenden. (K3)</t>
    </r>
  </si>
  <si>
    <r>
      <t>c4.2</t>
    </r>
    <r>
      <rPr>
        <sz val="10"/>
        <color rgb="FF000000"/>
        <rFont val="Calibri"/>
        <family val="2"/>
      </rPr>
      <t xml:space="preserve"> Verpackungen sowie Packmittel und deren Anwendung aufzählen. (K1)</t>
    </r>
  </si>
  <si>
    <r>
      <t>c4.3</t>
    </r>
    <r>
      <rPr>
        <sz val="10"/>
        <color rgb="FF000000"/>
        <rFont val="Calibri"/>
        <family val="2"/>
      </rPr>
      <t xml:space="preserve"> Weiterverarbeitungserzeugnisse oder Packmittel manuell oder mit Hilfe automatisierter Prozesse verpacken. (K3)</t>
    </r>
  </si>
  <si>
    <r>
      <t>c4.4</t>
    </r>
    <r>
      <rPr>
        <sz val="10"/>
        <color rgb="FF000000"/>
        <rFont val="Calibri"/>
        <family val="2"/>
      </rPr>
      <t xml:space="preserve"> Verpackungen auf Schäden kontrollieren und allenfalls auswechseln. (K3)</t>
    </r>
  </si>
  <si>
    <r>
      <t>c4.5</t>
    </r>
    <r>
      <rPr>
        <sz val="10"/>
        <color rgb="FF000000"/>
        <rFont val="Calibri"/>
        <family val="2"/>
      </rPr>
      <t xml:space="preserve"> Verpackungen korrekt gemäss Vorgaben beschriften und im System eingeben. (K3)</t>
    </r>
  </si>
  <si>
    <r>
      <t>c4.6</t>
    </r>
    <r>
      <rPr>
        <sz val="10"/>
        <color rgb="FF000000"/>
        <rFont val="Calibri"/>
        <family val="2"/>
      </rPr>
      <t xml:space="preserve"> Verpackungen nach betriebsspezifischen Vorgaben adressieren. (K3)</t>
    </r>
  </si>
  <si>
    <r>
      <t>c4.7</t>
    </r>
    <r>
      <rPr>
        <sz val="10"/>
        <color rgb="FF000000"/>
        <rFont val="Calibri"/>
        <family val="2"/>
      </rPr>
      <t xml:space="preserve"> Betriebsspezifische Versandaufträge ausführen. (K3)</t>
    </r>
  </si>
  <si>
    <r>
      <t>d1.1</t>
    </r>
    <r>
      <rPr>
        <sz val="10"/>
        <color rgb="FF000000"/>
        <rFont val="Calibri"/>
        <family val="2"/>
      </rPr>
      <t xml:space="preserve"> Betriebsspezifische Maschinen der Werbetechnik und weitere Betriebseinrichtungen mit dem richtigen Fachausdruck bezeichnen. (K1)</t>
    </r>
  </si>
  <si>
    <r>
      <t>d1.1</t>
    </r>
    <r>
      <rPr>
        <sz val="10"/>
        <color rgb="FF000000"/>
        <rFont val="Calibri"/>
        <family val="2"/>
      </rPr>
      <t xml:space="preserve"> Typische Maschinen der Werbetechnik und weitere Betriebseinrichtungen mit dem richtigen Fachausdruck bezeichnen. (K1)</t>
    </r>
  </si>
  <si>
    <r>
      <t>d1.2</t>
    </r>
    <r>
      <rPr>
        <sz val="10"/>
        <color rgb="FF000000"/>
        <rFont val="Calibri"/>
        <family val="2"/>
      </rPr>
      <t xml:space="preserve"> Detailliert die Funktionen der betriebsspezifischen Maschinen der Werbetechnik und weitere Betriebseinrichtungen erklären. (K2)</t>
    </r>
  </si>
  <si>
    <r>
      <t>d1.2</t>
    </r>
    <r>
      <rPr>
        <sz val="10"/>
        <color rgb="FF000000"/>
        <rFont val="Calibri"/>
        <family val="2"/>
      </rPr>
      <t xml:space="preserve"> Die Funktionen typischer Maschinen der Werbetechnik und weitere Betriebseinrichtungen erklären. (K2)</t>
    </r>
  </si>
  <si>
    <r>
      <t>d1.3</t>
    </r>
    <r>
      <rPr>
        <sz val="10"/>
        <color rgb="FF000000"/>
        <rFont val="Calibri"/>
        <family val="2"/>
      </rPr>
      <t xml:space="preserve"> Anleitungen, Instruktionen und Handbücher sowie die Lerndokumentation für die Arbeit nutzen. (K3)</t>
    </r>
  </si>
  <si>
    <r>
      <t>d1.4</t>
    </r>
    <r>
      <rPr>
        <sz val="10"/>
        <color rgb="FF000000"/>
        <rFont val="Calibri"/>
        <family val="2"/>
      </rPr>
      <t xml:space="preserve"> Die im Betrieb vorgeschriebenen Massnahmen zum energieeffizienten Betrieb von Maschinen der Werbetechnik und weiteren Betriebseinrichtungen anwenden. (K2)</t>
    </r>
  </si>
  <si>
    <r>
      <t>d1.4</t>
    </r>
    <r>
      <rPr>
        <sz val="10"/>
        <color rgb="FF000000"/>
        <rFont val="Calibri"/>
        <family val="2"/>
      </rPr>
      <t xml:space="preserve"> Mögliche Massnahmen beschreiben, wie im Betrieb Energie eingespart werden kann. (K2)</t>
    </r>
  </si>
  <si>
    <r>
      <t>d1.5</t>
    </r>
    <r>
      <rPr>
        <sz val="10"/>
        <color rgb="FF000000"/>
        <rFont val="Calibri"/>
        <family val="2"/>
      </rPr>
      <t xml:space="preserve"> Die vom Betrieb vorgeschriebenen Sicherheitsstandards sorgfältig und gewissenhaft einhalten. (K2)</t>
    </r>
  </si>
  <si>
    <r>
      <t>d1.5</t>
    </r>
    <r>
      <rPr>
        <sz val="10"/>
        <color rgb="FF000000"/>
        <rFont val="Calibri"/>
        <family val="2"/>
      </rPr>
      <t xml:space="preserve"> Sicherheitsvorschriften von Herstellungsprozessen der Werbetechnik nennen. (K1)</t>
    </r>
  </si>
  <si>
    <r>
      <t>d1.6</t>
    </r>
    <r>
      <rPr>
        <sz val="10"/>
        <color rgb="FF000000"/>
        <rFont val="Calibri"/>
        <family val="2"/>
      </rPr>
      <t xml:space="preserve"> Einsatzbereiche der verschiedenen Maschinen der Werbetechnik und weiteren Betriebseinrichtungen erläutern. (K2)</t>
    </r>
  </si>
  <si>
    <r>
      <t>d1.7</t>
    </r>
    <r>
      <rPr>
        <sz val="10"/>
        <color rgb="FF000000"/>
        <rFont val="Calibri"/>
        <family val="2"/>
      </rPr>
      <t xml:space="preserve"> Umstell- bzw. Einrichtungsarbeiten</t>
    </r>
    <r>
      <rPr>
        <b/>
        <sz val="10"/>
        <color rgb="FF000000"/>
        <rFont val="Calibri"/>
        <family val="2"/>
      </rPr>
      <t xml:space="preserve"> </t>
    </r>
    <r>
      <rPr>
        <sz val="10"/>
        <color rgb="FF000000"/>
        <rFont val="Calibri"/>
        <family val="2"/>
      </rPr>
      <t>an betriebsspezifischen Maschinen der Werbetechnik</t>
    </r>
    <r>
      <rPr>
        <b/>
        <sz val="10"/>
        <color rgb="FF000000"/>
        <rFont val="Calibri"/>
        <family val="2"/>
      </rPr>
      <t xml:space="preserve"> </t>
    </r>
    <r>
      <rPr>
        <sz val="10"/>
        <color rgb="FF000000"/>
        <rFont val="Calibri"/>
        <family val="2"/>
      </rPr>
      <t>und weiteren Betriebseinrichtungen fachgerecht und gemäss Vorgaben ausführen. (K3)</t>
    </r>
  </si>
  <si>
    <r>
      <t>d1.8</t>
    </r>
    <r>
      <rPr>
        <sz val="10"/>
        <color rgb="FF000000"/>
        <rFont val="Calibri"/>
        <family val="2"/>
      </rPr>
      <t xml:space="preserve"> Betriebsspezifische Maschinen der Werbetechnik und weiteren Betriebseinrichtungen mit den korrekten Materialien ausstatten. (K3)</t>
    </r>
  </si>
  <si>
    <r>
      <t>d1.9</t>
    </r>
    <r>
      <rPr>
        <sz val="10"/>
        <color rgb="FF000000"/>
        <rFont val="Calibri"/>
        <family val="2"/>
      </rPr>
      <t xml:space="preserve"> Daten an die betriebsspezifischen Maschinen der Werbetechnik und weiteren Betriebseinrichtungen übermitteln. (K3)</t>
    </r>
  </si>
  <si>
    <r>
      <t>d1.10</t>
    </r>
    <r>
      <rPr>
        <sz val="10"/>
        <color rgb="FF000000"/>
        <rFont val="Calibri"/>
        <family val="2"/>
      </rPr>
      <t xml:space="preserve"> Einen Probeabzug / ersten Druck erstellen. (K3)</t>
    </r>
  </si>
  <si>
    <r>
      <t>d1.11</t>
    </r>
    <r>
      <rPr>
        <sz val="10"/>
        <color rgb="FF000000"/>
        <rFont val="Calibri"/>
        <family val="2"/>
      </rPr>
      <t xml:space="preserve"> Den Probeabzug / ersten Druck auf Vollständigkeit und Qualität hin gemäss betriebsinternen Vorgaben prüfen. (K4)</t>
    </r>
  </si>
  <si>
    <r>
      <t>d2.1</t>
    </r>
    <r>
      <rPr>
        <sz val="10"/>
        <color rgb="FF000000"/>
        <rFont val="Calibri"/>
        <family val="2"/>
      </rPr>
      <t xml:space="preserve"> Bedruckstoffe produktespezifisch gemäss Vorgaben einsetzen. (K3)</t>
    </r>
  </si>
  <si>
    <r>
      <t>d2.1</t>
    </r>
    <r>
      <rPr>
        <sz val="10"/>
        <color rgb="FF000000"/>
        <rFont val="Calibri"/>
        <family val="2"/>
      </rPr>
      <t xml:space="preserve"> Einsatzmöglichkeiten und Herstellung von typischen Bedruckstoffen erläutern. (K2)</t>
    </r>
  </si>
  <si>
    <r>
      <t>d2.2</t>
    </r>
    <r>
      <rPr>
        <sz val="10"/>
        <color rgb="FF000000"/>
        <rFont val="Calibri"/>
        <family val="2"/>
      </rPr>
      <t xml:space="preserve"> Betriebsspezifische Werkzeuge funktionsgerecht und sicher einsetzen. (K3)</t>
    </r>
  </si>
  <si>
    <r>
      <t>d2.2</t>
    </r>
    <r>
      <rPr>
        <sz val="10"/>
        <color rgb="FF000000"/>
        <rFont val="Calibri"/>
        <family val="2"/>
      </rPr>
      <t xml:space="preserve"> Die Einsatzgebiete und Funktionen von typischen Werkzeugen der Werbetechnik aufzeigen. (K2)</t>
    </r>
  </si>
  <si>
    <r>
      <t>d2.2</t>
    </r>
    <r>
      <rPr>
        <sz val="10"/>
        <color rgb="FF000000"/>
        <rFont val="Calibri"/>
        <family val="2"/>
      </rPr>
      <t xml:space="preserve"> Werkzeuge funktionsgerecht und sicher einsetzen. (K3)</t>
    </r>
  </si>
  <si>
    <r>
      <t>d2.3</t>
    </r>
    <r>
      <rPr>
        <sz val="10"/>
        <color rgb="FF000000"/>
        <rFont val="Calibri"/>
        <family val="2"/>
      </rPr>
      <t xml:space="preserve"> Gefahren im Umgang mit gefährlichen Werkzeugen erkennen und vermeiden. (K4)</t>
    </r>
  </si>
  <si>
    <r>
      <t>d2.4</t>
    </r>
    <r>
      <rPr>
        <sz val="10"/>
        <color rgb="FF000000"/>
        <rFont val="Calibri"/>
        <family val="2"/>
      </rPr>
      <t xml:space="preserve"> Betriebsspezifische Werbetechnikmaschinen und weitere Betriebseinrichtungen funktionsgerecht einsetzen bzw. bedienen. (K3)</t>
    </r>
  </si>
  <si>
    <r>
      <t xml:space="preserve">d2.5 </t>
    </r>
    <r>
      <rPr>
        <sz val="10"/>
        <color rgb="FF000000"/>
        <rFont val="Calibri"/>
        <family val="2"/>
      </rPr>
      <t>Während der Produktion die Einhaltung der Arbeitssicherheit beachten und Stand-by-Zeiten und Betrieb-ohne-Nutzen (BON) vermeiden. (K3)</t>
    </r>
  </si>
  <si>
    <r>
      <t xml:space="preserve">d2.6 </t>
    </r>
    <r>
      <rPr>
        <sz val="10"/>
        <color rgb="FF000000"/>
        <rFont val="Calibri"/>
        <family val="2"/>
      </rPr>
      <t>Aufträge der Werbetechnik ausführen und dabei den Produktionsprozess überwachen. (K3)</t>
    </r>
  </si>
  <si>
    <t>d2.6 Typische Druckverfahren erklären. (K2)</t>
  </si>
  <si>
    <r>
      <t>d2.7</t>
    </r>
    <r>
      <rPr>
        <sz val="10"/>
        <color rgb="FF000000"/>
        <rFont val="Calibri"/>
        <family val="2"/>
      </rPr>
      <t xml:space="preserve"> Prozessdaten kontrollieren und in den vorgegebenen Intervallen dokumentieren. (K3)</t>
    </r>
  </si>
  <si>
    <r>
      <t>d2.8</t>
    </r>
    <r>
      <rPr>
        <sz val="10"/>
        <color rgb="FF000000"/>
        <rFont val="Calibri"/>
        <family val="2"/>
      </rPr>
      <t xml:space="preserve"> Häufig vorkommende Störungen, welche den Produktionsprozess beeinflussen, erkennen. (K3)</t>
    </r>
  </si>
  <si>
    <r>
      <t xml:space="preserve">d2.9 </t>
    </r>
    <r>
      <rPr>
        <sz val="10"/>
        <color rgb="FF000000"/>
        <rFont val="Calibri"/>
        <family val="2"/>
      </rPr>
      <t>Störungen im Produktionsprozess der zuständigen Person melden und dokumentieren. (K3)</t>
    </r>
  </si>
  <si>
    <r>
      <t>d3.1</t>
    </r>
    <r>
      <rPr>
        <sz val="10"/>
        <color rgb="FF000000"/>
        <rFont val="Calibri"/>
        <family val="2"/>
      </rPr>
      <t xml:space="preserve"> Die im Betrieb häufig verwendeten Kontrollsysteme zur Beurteilung von werbetechnischen Produkten aufzählen. (K1)</t>
    </r>
  </si>
  <si>
    <r>
      <t>d3.1</t>
    </r>
    <r>
      <rPr>
        <sz val="10"/>
        <color rgb="FF000000"/>
        <rFont val="Calibri"/>
        <family val="2"/>
      </rPr>
      <t xml:space="preserve"> Ein Qualitätsmanagement beschreiben. (K2)</t>
    </r>
  </si>
  <si>
    <r>
      <t>d3.2</t>
    </r>
    <r>
      <rPr>
        <sz val="10"/>
        <color rgb="FF000000"/>
        <rFont val="Calibri"/>
        <family val="2"/>
      </rPr>
      <t xml:space="preserve"> Betriebsspezifische Kontrollsysteme am Arbeitsplatz anwenden. (K3)</t>
    </r>
  </si>
  <si>
    <r>
      <t>d3.2</t>
    </r>
    <r>
      <rPr>
        <sz val="10"/>
        <color rgb="FF000000"/>
        <rFont val="Calibri"/>
        <family val="2"/>
      </rPr>
      <t xml:space="preserve"> Ziele der branchenüblichen Qualitätssysteme erläutern und anhand von typischen Beispielen aufzeigen. (K2)</t>
    </r>
  </si>
  <si>
    <r>
      <t>d3.3</t>
    </r>
    <r>
      <rPr>
        <sz val="10"/>
        <color rgb="FF000000"/>
        <rFont val="Calibri"/>
        <family val="2"/>
      </rPr>
      <t xml:space="preserve"> Werbetechnische Produkte mit Vorgaben und Prototyp vergleichen. (K4)</t>
    </r>
  </si>
  <si>
    <r>
      <t>d3.4</t>
    </r>
    <r>
      <rPr>
        <sz val="10"/>
        <color rgb="FF000000"/>
        <rFont val="Calibri"/>
        <family val="2"/>
      </rPr>
      <t xml:space="preserve"> Abweichungen / Mängel der werbetechnischen Produkte von Normen und betrieblichen Qualitätsstandards erkennen und der zuständigen Person melden. (K4)</t>
    </r>
  </si>
  <si>
    <r>
      <t>d3.5</t>
    </r>
    <r>
      <rPr>
        <sz val="10"/>
        <color rgb="FF000000"/>
        <rFont val="Calibri"/>
        <family val="2"/>
      </rPr>
      <t xml:space="preserve"> Korrekturmassnahmen mit der zuständigen Person im Betrieb besprechen und diese einleiten. (K3)</t>
    </r>
  </si>
  <si>
    <r>
      <t>d4.1</t>
    </r>
    <r>
      <rPr>
        <sz val="10"/>
        <color rgb="FF000000"/>
        <rFont val="Calibri"/>
        <family val="2"/>
      </rPr>
      <t xml:space="preserve"> Die für die Montage passenden Befestigungsmittel gemäss Vorgaben auswählen und bereitstellen. (K3)</t>
    </r>
  </si>
  <si>
    <r>
      <t>d4.1</t>
    </r>
    <r>
      <rPr>
        <sz val="10"/>
        <color rgb="FF000000"/>
        <rFont val="Calibri"/>
        <family val="2"/>
      </rPr>
      <t xml:space="preserve"> Typische Befestigungsmittel und -systeme und deren Einsatzgebiete mit ihren Vor- und Nachteilen beschreiben. (K2)</t>
    </r>
  </si>
  <si>
    <r>
      <t>d4.2</t>
    </r>
    <r>
      <rPr>
        <sz val="10"/>
        <color rgb="FF000000"/>
        <rFont val="Calibri"/>
        <family val="2"/>
      </rPr>
      <t xml:space="preserve"> Werkzeuge und Hilfsmittel für die Montage gemäss Vorgaben auswählen und bereitstellen. (K3)</t>
    </r>
  </si>
  <si>
    <r>
      <t>d4.3</t>
    </r>
    <r>
      <rPr>
        <sz val="10"/>
        <color rgb="FF000000"/>
        <rFont val="Calibri"/>
        <family val="2"/>
      </rPr>
      <t xml:space="preserve"> Werbetechnische Produkte gemäss Vorgaben vormontieren. (K3)</t>
    </r>
  </si>
  <si>
    <r>
      <t>d4.4</t>
    </r>
    <r>
      <rPr>
        <sz val="10"/>
        <color rgb="FF000000"/>
        <rFont val="Calibri"/>
        <family val="2"/>
      </rPr>
      <t xml:space="preserve"> Werbetechnische Produkte gemäss Vorgabe für den Transport vorbereiten. (K3)</t>
    </r>
  </si>
  <si>
    <r>
      <t>d4.5</t>
    </r>
    <r>
      <rPr>
        <sz val="10"/>
        <color rgb="FF000000"/>
        <rFont val="Calibri"/>
        <family val="2"/>
      </rPr>
      <t xml:space="preserve"> Notwendige Sicherheitsvorkehrungen für den Transport anwenden. (K3)</t>
    </r>
  </si>
  <si>
    <r>
      <t>d5.1</t>
    </r>
    <r>
      <rPr>
        <sz val="10"/>
        <color rgb="FF000000"/>
        <rFont val="Calibri"/>
        <family val="2"/>
      </rPr>
      <t xml:space="preserve"> Notwendige Sicherheitsvorkehrungen für die Montage gemäss Instruktion und Vorgaben anwenden. (K3)</t>
    </r>
  </si>
  <si>
    <t>d5.1 Sicherheitsvorkehrungen für die Montage beschreiben. (K2)</t>
  </si>
  <si>
    <r>
      <t>d5.2</t>
    </r>
    <r>
      <rPr>
        <sz val="10"/>
        <color rgb="FF000000"/>
        <rFont val="Calibri"/>
        <family val="2"/>
      </rPr>
      <t xml:space="preserve"> Montageuntergründe vor Ort (auch auf mögliche Schäden) überprüfen und nach betrieblichen Vorgaben dokumentieren. (K4)</t>
    </r>
  </si>
  <si>
    <r>
      <t>d5.2</t>
    </r>
    <r>
      <rPr>
        <sz val="10"/>
        <color rgb="FF000000"/>
        <rFont val="Calibri"/>
        <family val="2"/>
      </rPr>
      <t xml:space="preserve"> Typische Montageuntergründe beschreiben. (K2)</t>
    </r>
  </si>
  <si>
    <r>
      <t>d5.3</t>
    </r>
    <r>
      <rPr>
        <sz val="10"/>
        <color rgb="FF000000"/>
        <rFont val="Calibri"/>
        <family val="2"/>
      </rPr>
      <t xml:space="preserve"> Mit Hilfe geeigneter Messgeräte die Montageposition bestimmen. (K3)</t>
    </r>
  </si>
  <si>
    <r>
      <t>d5.3</t>
    </r>
    <r>
      <rPr>
        <sz val="10"/>
        <color rgb="FF000000"/>
        <rFont val="Calibri"/>
        <family val="2"/>
      </rPr>
      <t xml:space="preserve"> Branchenspezifische Messgeräte und deren Funktion erläutern. (K2)</t>
    </r>
  </si>
  <si>
    <r>
      <t>d5.4</t>
    </r>
    <r>
      <rPr>
        <sz val="10"/>
        <color rgb="FF000000"/>
        <rFont val="Calibri"/>
        <family val="2"/>
      </rPr>
      <t xml:space="preserve"> Übereinstimmung der Montageposition mit dem Ausführungsplan vergleichen. (K4)</t>
    </r>
  </si>
  <si>
    <r>
      <t>d5.5</t>
    </r>
    <r>
      <rPr>
        <sz val="10"/>
        <color rgb="FF000000"/>
        <rFont val="Calibri"/>
        <family val="2"/>
      </rPr>
      <t xml:space="preserve"> Typische werbetechnische Produkte gemäss Ausführungsplan und unter Berücksichtigung der Sicherheitsstandards montieren oder bei der Montage assistieren. (K3)</t>
    </r>
  </si>
  <si>
    <r>
      <t>d5.5</t>
    </r>
    <r>
      <rPr>
        <sz val="10"/>
        <color rgb="FF000000"/>
        <rFont val="Calibri"/>
        <family val="2"/>
      </rPr>
      <t xml:space="preserve"> Typische Montagetechniken von werbetechnischen Produkten erläutern. (K2)</t>
    </r>
  </si>
  <si>
    <r>
      <t>d5.6</t>
    </r>
    <r>
      <rPr>
        <sz val="10"/>
        <color rgb="FF000000"/>
        <rFont val="Calibri"/>
        <family val="2"/>
      </rPr>
      <t xml:space="preserve"> Ausgeführte Montage mit dem Ausführungsplan kontrollieren. (K3)</t>
    </r>
  </si>
  <si>
    <r>
      <t>d5.7</t>
    </r>
    <r>
      <rPr>
        <sz val="10"/>
        <color rgb="FF000000"/>
        <rFont val="Calibri"/>
        <family val="2"/>
      </rPr>
      <t xml:space="preserve"> Das Endprodukt so einstellen, dass Energie sparsam genutzt und Umwelteinwirkungen reduziert werden. (K4)</t>
    </r>
  </si>
  <si>
    <r>
      <t>e1.1</t>
    </r>
    <r>
      <rPr>
        <sz val="10"/>
        <color rgb="FF000000"/>
        <rFont val="Calibri"/>
        <family val="2"/>
      </rPr>
      <t xml:space="preserve"> Werkzeuge gemäss betrieblichen Vorgaben und Instruktionen lagern. (K3)</t>
    </r>
  </si>
  <si>
    <r>
      <t>e1.2</t>
    </r>
    <r>
      <rPr>
        <sz val="10"/>
        <color rgb="FF000000"/>
        <rFont val="Calibri"/>
        <family val="2"/>
      </rPr>
      <t xml:space="preserve"> Werkzeuge gemäss betrieblichen Vorgaben und Instruktionen zuverlässig und sorgfältig warten und pflegen. (K3)</t>
    </r>
  </si>
  <si>
    <r>
      <t>e1.2</t>
    </r>
    <r>
      <rPr>
        <sz val="10"/>
        <color rgb="FF000000"/>
        <rFont val="Calibri"/>
        <family val="2"/>
      </rPr>
      <t xml:space="preserve"> Detailliert die Notwendigkeit des Unterhalts von Betriebseinrichtungen erläutern. (K2)</t>
    </r>
  </si>
  <si>
    <r>
      <t xml:space="preserve">e1.2 </t>
    </r>
    <r>
      <rPr>
        <sz val="10"/>
        <color rgb="FF000000"/>
        <rFont val="Calibri"/>
        <family val="2"/>
      </rPr>
      <t>Gefahren im Umgang mit gefährlichen Werkzeugen erkennen und vermeiden. (K4)</t>
    </r>
  </si>
  <si>
    <r>
      <t>e1.3</t>
    </r>
    <r>
      <rPr>
        <sz val="10"/>
        <color rgb="FF000000"/>
        <rFont val="Calibri"/>
        <family val="2"/>
      </rPr>
      <t xml:space="preserve"> Wiederkehrende Kontrollen von Maschinen sowie Peripheriegeräten nach betrieblichen Vorgaben sicher und sorgfältig durchführen. (K3)</t>
    </r>
  </si>
  <si>
    <r>
      <t>e1.4</t>
    </r>
    <r>
      <rPr>
        <sz val="10"/>
        <color rgb="FF000000"/>
        <rFont val="Calibri"/>
        <family val="2"/>
      </rPr>
      <t xml:space="preserve"> Einfache Wartungsarbeiten an Maschinen sowie Peripheriegeräten gemäss betrieblichen Vorgaben (Wartungspläne, Checkliste und Instruktion) ausführen. (K3)</t>
    </r>
  </si>
  <si>
    <t>e1.4 Verschiedene Maschi-nenverschleissteile und Schmiermittel benennen. (K2)</t>
  </si>
  <si>
    <r>
      <t>e1.5</t>
    </r>
    <r>
      <rPr>
        <sz val="10"/>
        <color rgb="FF000000"/>
        <rFont val="Calibri"/>
        <family val="2"/>
      </rPr>
      <t xml:space="preserve"> Bei Funktionskontrollen von betriebsspezifischen Maschinen sowie Peripheriegeräten assistieren. (K3)</t>
    </r>
  </si>
  <si>
    <r>
      <t>e1.6</t>
    </r>
    <r>
      <rPr>
        <sz val="10"/>
        <color rgb="FF000000"/>
        <rFont val="Calibri"/>
        <family val="2"/>
      </rPr>
      <t xml:space="preserve"> Bei grösseren, umfangreicheren bzw. selteneren Wartungsarbeiten an betriebsspezifischen Maschinen sowie Peripheriegeräten assistieren. (K3)</t>
    </r>
  </si>
  <si>
    <r>
      <t>e1.7</t>
    </r>
    <r>
      <rPr>
        <sz val="10"/>
        <color rgb="FF000000"/>
        <rFont val="Calibri"/>
        <family val="2"/>
      </rPr>
      <t xml:space="preserve"> Vorgegebene Sicherheitsstandards bei der Instandhaltung anwenden. (K3)</t>
    </r>
  </si>
  <si>
    <r>
      <t>e1.7</t>
    </r>
    <r>
      <rPr>
        <sz val="10"/>
        <color rgb="FF000000"/>
        <rFont val="Calibri"/>
        <family val="2"/>
      </rPr>
      <t xml:space="preserve"> Sicherheitsstandards für Instandhaltungsarbeiten nennen. (K2)</t>
    </r>
  </si>
  <si>
    <r>
      <t>e2.1</t>
    </r>
    <r>
      <rPr>
        <sz val="10"/>
        <color rgb="FF000000"/>
        <rFont val="Calibri"/>
        <family val="2"/>
      </rPr>
      <t xml:space="preserve"> Typische Störungen und Fehler erkennen. (K3)</t>
    </r>
  </si>
  <si>
    <r>
      <t>e2.2</t>
    </r>
    <r>
      <rPr>
        <sz val="10"/>
        <color rgb="FF000000"/>
        <rFont val="Calibri"/>
        <family val="2"/>
      </rPr>
      <t xml:space="preserve"> Typische Störungen und Fehler durch Beobachtung systematisch analysieren und bekannte Ursachen der Störungen bei der Produktion visuell oder anhand von Daten identifizieren. (K4)</t>
    </r>
  </si>
  <si>
    <r>
      <t>e2.3</t>
    </r>
    <r>
      <rPr>
        <sz val="10"/>
        <color rgb="FF000000"/>
        <rFont val="Calibri"/>
        <family val="2"/>
      </rPr>
      <t xml:space="preserve"> Zuständige Stelle mündlich oder schriftlich über die Störung informieren. (K3)</t>
    </r>
  </si>
  <si>
    <r>
      <t>e2.4</t>
    </r>
    <r>
      <rPr>
        <sz val="10"/>
        <color rgb="FF000000"/>
        <rFont val="Calibri"/>
        <family val="2"/>
      </rPr>
      <t xml:space="preserve"> Typische Störung unter Anleitung beheben. (K3)</t>
    </r>
  </si>
  <si>
    <r>
      <t>e2.5</t>
    </r>
    <r>
      <rPr>
        <sz val="10"/>
        <color rgb="FF000000"/>
        <rFont val="Calibri"/>
        <family val="2"/>
      </rPr>
      <t xml:space="preserve"> Funktionen von reparierten oder ausgetauschten Komponenten überprüfen. (K3)</t>
    </r>
  </si>
  <si>
    <r>
      <t>e2.6</t>
    </r>
    <r>
      <rPr>
        <sz val="10"/>
        <color rgb="FF000000"/>
        <rFont val="Calibri"/>
        <family val="2"/>
      </rPr>
      <t xml:space="preserve"> Die Maschine wieder freigeben. (K3)</t>
    </r>
  </si>
  <si>
    <r>
      <t>e2.7</t>
    </r>
    <r>
      <rPr>
        <sz val="10"/>
        <color rgb="FF000000"/>
        <rFont val="Calibri"/>
        <family val="2"/>
      </rPr>
      <t xml:space="preserve"> Bei der Störungsbehebung von seltenen Störungen und Fehlern assistieren. (K3) </t>
    </r>
  </si>
  <si>
    <r>
      <t>e2.8</t>
    </r>
    <r>
      <rPr>
        <sz val="10"/>
        <color rgb="FF000000"/>
        <rFont val="Calibri"/>
        <family val="2"/>
      </rPr>
      <t xml:space="preserve"> Die Störungsbehebung gemäss betrieblichen Vorgaben dokumentieren. (K3)</t>
    </r>
  </si>
  <si>
    <r>
      <t>e3.1</t>
    </r>
    <r>
      <rPr>
        <sz val="10"/>
        <color rgb="FF000000"/>
        <rFont val="Calibri"/>
        <family val="2"/>
      </rPr>
      <t xml:space="preserve"> Grundlagen der Toxikologie erklären. (K2)</t>
    </r>
  </si>
  <si>
    <r>
      <t>e3.2</t>
    </r>
    <r>
      <rPr>
        <sz val="10"/>
        <color rgb="FF000000"/>
        <rFont val="Calibri"/>
        <family val="2"/>
      </rPr>
      <t xml:space="preserve"> Geltende gesetzlichen Bestimmungen benennen. (K1)</t>
    </r>
  </si>
  <si>
    <r>
      <t>e3.3</t>
    </r>
    <r>
      <rPr>
        <sz val="10"/>
        <color rgb="FF000000"/>
        <rFont val="Calibri"/>
        <family val="2"/>
      </rPr>
      <t xml:space="preserve"> Chemikalien fachgerecht lagern und einsetzen. (K3)</t>
    </r>
  </si>
  <si>
    <r>
      <t>e3.3</t>
    </r>
    <r>
      <rPr>
        <sz val="10"/>
        <color rgb="FF000000"/>
        <rFont val="Calibri"/>
        <family val="2"/>
      </rPr>
      <t xml:space="preserve"> Chemikalien nach ihrem Verwendungszweck zuordnen. (K2)</t>
    </r>
  </si>
  <si>
    <r>
      <t>e3.4</t>
    </r>
    <r>
      <rPr>
        <sz val="10"/>
        <color rgb="FF000000"/>
        <rFont val="Calibri"/>
        <family val="2"/>
      </rPr>
      <t xml:space="preserve"> Gefahren im Umgang mit gefährlichen Stoffen erkennen und vermeiden. (K4)</t>
    </r>
  </si>
  <si>
    <r>
      <t>e3.4</t>
    </r>
    <r>
      <rPr>
        <sz val="10"/>
        <color rgb="FF000000"/>
        <rFont val="Calibri"/>
        <family val="2"/>
      </rPr>
      <t xml:space="preserve"> Die Bedeutung der Gefahrensymbole erklären. (K2)</t>
    </r>
  </si>
  <si>
    <r>
      <t>e3.5</t>
    </r>
    <r>
      <rPr>
        <sz val="10"/>
        <color rgb="FF000000"/>
        <rFont val="Calibri"/>
        <family val="2"/>
      </rPr>
      <t xml:space="preserve"> Schutzmassnahmen für Gesundheit und Umwelt beim Arbeiten mit gefährlichen Stoffen beschreiben. (K2)</t>
    </r>
  </si>
  <si>
    <r>
      <t>e3.6</t>
    </r>
    <r>
      <rPr>
        <sz val="10"/>
        <color rgb="FF000000"/>
        <rFont val="Calibri"/>
        <family val="2"/>
      </rPr>
      <t xml:space="preserve"> Maschinen und Werkzeuge gemäss betrieblichen Vorgaben mit betrieblichen Reinigungs- und Hilfsmitteln reinigen. (K3)</t>
    </r>
  </si>
  <si>
    <r>
      <t xml:space="preserve">e3.6 </t>
    </r>
    <r>
      <rPr>
        <sz val="10"/>
        <color rgb="FF000000"/>
        <rFont val="Calibri"/>
        <family val="2"/>
      </rPr>
      <t>Detailliert die Notwendigkeit der Reinigung von Betriebseinrichtungen erläutern. (K2)</t>
    </r>
  </si>
  <si>
    <t>e3.6 Maschinen und Werkzeuge gemäss Vorgaben reinigen. (K3)</t>
  </si>
  <si>
    <r>
      <t>e3.7</t>
    </r>
    <r>
      <rPr>
        <sz val="10"/>
        <color rgb="FF000000"/>
        <rFont val="Calibri"/>
        <family val="2"/>
      </rPr>
      <t xml:space="preserve"> Den Arbeitsplatz, Räume und Oberflächen gemäss betrieblichen Vorgaben mit betrieblichen Reinigungs- und Hilfsmitteln reinigen. (K3)</t>
    </r>
  </si>
  <si>
    <r>
      <t xml:space="preserve">e3.8 </t>
    </r>
    <r>
      <rPr>
        <sz val="10"/>
        <color rgb="FF000000"/>
        <rFont val="Calibri"/>
        <family val="2"/>
      </rPr>
      <t>Reinigungsmittel sicher und ressourcenschonend verwenden. (K3)</t>
    </r>
  </si>
  <si>
    <r>
      <t xml:space="preserve">e3.8 </t>
    </r>
    <r>
      <rPr>
        <sz val="10"/>
        <color rgb="FF000000"/>
        <rFont val="Calibri"/>
        <family val="2"/>
      </rPr>
      <t>Verschiedene Reinigungsmittel beschreiben und dem Verwendungszweck zuordnen. (K2)</t>
    </r>
  </si>
  <si>
    <r>
      <t xml:space="preserve">e3.9 </t>
    </r>
    <r>
      <rPr>
        <sz val="10"/>
        <color rgb="FF000000"/>
        <rFont val="Calibri"/>
        <family val="2"/>
      </rPr>
      <t>Bei der Reinigung die vorgegebene Schutzausrüstung anwenden. (K3)</t>
    </r>
  </si>
  <si>
    <r>
      <t>e3.10</t>
    </r>
    <r>
      <rPr>
        <sz val="10"/>
        <color rgb="FF000000"/>
        <rFont val="Calibri"/>
        <family val="2"/>
      </rPr>
      <t xml:space="preserve"> Betriebliche Vorgaben zum Erscheinungsbild und zur Berufshygiene sowie zur Gesundheitsvorsorge umsetzen. (K3)</t>
    </r>
  </si>
  <si>
    <r>
      <t>e3.10</t>
    </r>
    <r>
      <rPr>
        <sz val="10"/>
        <color rgb="FF000000"/>
        <rFont val="Calibri"/>
        <family val="2"/>
      </rPr>
      <t xml:space="preserve"> Massnahmen zur Gesundheitsvorsorge und Berufshygiene am Arbeitsplatz erläutern. (K2)</t>
    </r>
  </si>
  <si>
    <r>
      <t>e4.1</t>
    </r>
    <r>
      <rPr>
        <sz val="10"/>
        <color rgb="FF000000"/>
        <rFont val="Calibri"/>
        <family val="2"/>
      </rPr>
      <t xml:space="preserve"> Halbfabrikate und Fertigprodukte manuell oder mit Hilfe automatisierter Prozesse verpacken. (K3)</t>
    </r>
  </si>
  <si>
    <r>
      <t>e4.2</t>
    </r>
    <r>
      <rPr>
        <sz val="10"/>
        <color rgb="FF000000"/>
        <rFont val="Calibri"/>
        <family val="2"/>
      </rPr>
      <t xml:space="preserve"> Verpackungen auf Schäden kontrollieren und allenfalls auswechseln. (K3)</t>
    </r>
  </si>
  <si>
    <r>
      <t>e4.3</t>
    </r>
    <r>
      <rPr>
        <sz val="10"/>
        <color rgb="FF000000"/>
        <rFont val="Calibri"/>
        <family val="2"/>
      </rPr>
      <t xml:space="preserve"> Verpackungen korrekt gemäss Vorgaben beschriften und im System eingeben. (K3)</t>
    </r>
  </si>
  <si>
    <r>
      <t>e4.4</t>
    </r>
    <r>
      <rPr>
        <sz val="10"/>
        <color rgb="FF000000"/>
        <rFont val="Calibri"/>
        <family val="2"/>
      </rPr>
      <t xml:space="preserve"> Material, Halbfabrikate und Fertigprodukte gemäss betrieblichen Vorgaben lagern, beschriften und im System erfassen. (K3)</t>
    </r>
  </si>
  <si>
    <r>
      <t>e4.5</t>
    </r>
    <r>
      <rPr>
        <sz val="10"/>
        <color rgb="FF000000"/>
        <rFont val="Calibri"/>
        <family val="2"/>
      </rPr>
      <t xml:space="preserve"> Paletten beladen und diese für den innerbetrieblichen Transport bereitstellen. (K3)</t>
    </r>
  </si>
  <si>
    <r>
      <t>e4.6</t>
    </r>
    <r>
      <rPr>
        <sz val="10"/>
        <color rgb="FF000000"/>
        <rFont val="Calibri"/>
        <family val="2"/>
      </rPr>
      <t xml:space="preserve"> Material, Halbfabrikate und Fertigprodukte mit betriebsspezifischen Transportmitteln sicher und unversehrt ins Lager oder zum Nachfolgeprozess / Einsatzort transportieren.  K3)</t>
    </r>
  </si>
  <si>
    <r>
      <t>e4.7</t>
    </r>
    <r>
      <rPr>
        <sz val="10"/>
        <color rgb="FF000000"/>
        <rFont val="Calibri"/>
        <family val="2"/>
      </rPr>
      <t xml:space="preserve"> Die wichtigsten Sicherheitsrichtlinien für den innerbetrieblichen Transport und die Lagerung anwenden. (K3)</t>
    </r>
  </si>
  <si>
    <r>
      <t>e4.7</t>
    </r>
    <r>
      <rPr>
        <sz val="10"/>
        <color rgb="FF000000"/>
        <rFont val="Calibri"/>
        <family val="2"/>
      </rPr>
      <t xml:space="preserve"> Die wichtigsten Sicherheitsrichtlinien für den innerbetrieblichen Transport und die Lagerung beschreiben. (K2) </t>
    </r>
  </si>
  <si>
    <t>e5.1 Den Kreislauf von Roh-stoffen von der Herstellung bis zur Wiederverwertung oder Entsorgung für die im Betrieb verwendeten Materialien aufzeigen. (K2)</t>
  </si>
  <si>
    <r>
      <t>e5.2</t>
    </r>
    <r>
      <rPr>
        <sz val="10"/>
        <color rgb="FF000000"/>
        <rFont val="Calibri"/>
        <family val="2"/>
      </rPr>
      <t xml:space="preserve"> Die betrieblichen Massnahmen zur Vermeidung von Abfall und Ausschuss erklären. (K2)</t>
    </r>
  </si>
  <si>
    <r>
      <t>e5.3</t>
    </r>
    <r>
      <rPr>
        <sz val="10"/>
        <color rgb="FF000000"/>
        <rFont val="Calibri"/>
        <family val="2"/>
      </rPr>
      <t xml:space="preserve"> Abfallbehälter fachgerecht und nach betrieblichen Vorgaben beschriften. (K3)</t>
    </r>
  </si>
  <si>
    <r>
      <t>e5.4</t>
    </r>
    <r>
      <rPr>
        <sz val="10"/>
        <color rgb="FF000000"/>
        <rFont val="Calibri"/>
        <family val="2"/>
      </rPr>
      <t xml:space="preserve"> Unterschiedliche Abfallarten gemäss rechtlichen und betrieblichen Vorgaben sortieren. (K3)</t>
    </r>
  </si>
  <si>
    <r>
      <t>e5.5</t>
    </r>
    <r>
      <rPr>
        <sz val="10"/>
        <color rgb="FF000000"/>
        <rFont val="Calibri"/>
        <family val="2"/>
      </rPr>
      <t xml:space="preserve"> Abfälle gemäss betrieblichen Vorgaben lagern. (K3)</t>
    </r>
  </si>
  <si>
    <r>
      <t>e5.6</t>
    </r>
    <r>
      <rPr>
        <sz val="10"/>
        <color rgb="FF000000"/>
        <rFont val="Calibri"/>
        <family val="2"/>
      </rPr>
      <t xml:space="preserve"> Abfälle gemäss betrieblichen Vorgaben der Wiederverwertung oder Entsorgung zuführen. (K3)</t>
    </r>
  </si>
  <si>
    <t>e5.6 Den korrekten Wiederver-wertungs- bzw. Entsorgungs-weg von Materialien beschreiben. (K2)</t>
  </si>
  <si>
    <r>
      <t>e5.6</t>
    </r>
    <r>
      <rPr>
        <sz val="10"/>
        <color rgb="FF000000"/>
        <rFont val="Calibri"/>
        <family val="2"/>
      </rPr>
      <t xml:space="preserve"> Den korrekten Wiederverwertungs- bzw. Entsorgungsweg von Materialien beschreiben. (K2)</t>
    </r>
  </si>
  <si>
    <t>Prüfungsvorbereitung (Projekttage)</t>
  </si>
  <si>
    <t>Total Stunden Berufsfachschule : </t>
  </si>
  <si>
    <t>Module Berufsfachschule S1 - J1</t>
  </si>
  <si>
    <t>Modul</t>
  </si>
  <si>
    <t>Wichtigste Themen des Moduls</t>
  </si>
  <si>
    <t>üKm</t>
  </si>
  <si>
    <t>Handlungskompetenz</t>
  </si>
  <si>
    <t>Leistungsziel</t>
  </si>
  <si>
    <t>Lektionen</t>
  </si>
  <si>
    <t>Lernziele</t>
  </si>
  <si>
    <t>Beispiele für praktische Arbeiten*</t>
  </si>
  <si>
    <t>Modul 1</t>
  </si>
  <si>
    <t>Arbeitssicherheit und Gesundheitsschutz</t>
  </si>
  <si>
    <t>C14.1</t>
  </si>
  <si>
    <r>
      <t xml:space="preserve">a4.1 Rahmenbedingungen für einen sauberen, ordentlichen, sicheren und </t>
    </r>
    <r>
      <rPr>
        <b/>
        <sz val="8"/>
        <color theme="1"/>
        <rFont val="Calibri"/>
        <family val="2"/>
        <scheme val="minor"/>
      </rPr>
      <t>ergonomischen Arbeitsplatz</t>
    </r>
    <r>
      <rPr>
        <sz val="8"/>
        <color theme="1"/>
        <rFont val="Calibri"/>
        <family val="2"/>
        <scheme val="minor"/>
      </rPr>
      <t xml:space="preserve"> erläutern. (K2)</t>
    </r>
  </si>
  <si>
    <t xml:space="preserve">Können Rahmenbedingungen für einen sicheren, sauberen und ergonomisch gestalteten Arbeitsplatz erläutern
Kennen die Verantwortlichkeiten für das «Einrichten eines Arbeitsplatzes»  
Können ihre Aufgaben im Zusammenhang mit dem «Einrichten eines Arbeitsplatzes» erklären
Können anhand eines Beispiels eines «gut» und eines «schlecht» eingerichteten Arbeitsplatzes beschreiben
Können drei Problematiken bei «Steharbeitsplätzen» nennen
Können die zwei Folgen/Auswirkungen von  «Steharbeitsplätzen» nennen
Können den Begriff «Prävention» beschreiben 
Können aus ihrem Schwerpunkt ein Beispiel einer Prävantion nennen
Können den Begriff «Prophylaxe» beschreiben </t>
  </si>
  <si>
    <t>Einen Arbeitsplatz für Tischarbeiten/Handarbeit ergonomisch richtig einrichten</t>
  </si>
  <si>
    <r>
      <t>a4.4 Persönliche Schutzausrüstung (</t>
    </r>
    <r>
      <rPr>
        <b/>
        <sz val="8"/>
        <color theme="1"/>
        <rFont val="Calibri"/>
        <family val="2"/>
        <scheme val="minor"/>
      </rPr>
      <t>PSA</t>
    </r>
    <r>
      <rPr>
        <sz val="8"/>
        <color theme="1"/>
        <rFont val="Calibri"/>
        <family val="2"/>
        <scheme val="minor"/>
      </rPr>
      <t>) und gesetzliche Vorschriften in Bezug auf Arbeitssicherheit und Gesundheitsschutz beschreiben. (K2)</t>
    </r>
  </si>
  <si>
    <r>
      <t xml:space="preserve">a4.5 </t>
    </r>
    <r>
      <rPr>
        <b/>
        <sz val="8"/>
        <color theme="1"/>
        <rFont val="Calibri"/>
        <family val="2"/>
        <scheme val="minor"/>
      </rPr>
      <t>Erste-Hilfe-Massnahmen</t>
    </r>
    <r>
      <rPr>
        <sz val="8"/>
        <color theme="1"/>
        <rFont val="Calibri"/>
        <family val="2"/>
        <scheme val="minor"/>
      </rPr>
      <t xml:space="preserve"> beschreiben und die entsprechenden Einrichtungen und verantwortlichen Personen nennen. (K2)</t>
    </r>
  </si>
  <si>
    <t>Arbeitstechniken</t>
  </si>
  <si>
    <t xml:space="preserve">A1.1 </t>
  </si>
  <si>
    <r>
      <t xml:space="preserve">a1.1 Aus einem </t>
    </r>
    <r>
      <rPr>
        <b/>
        <sz val="8"/>
        <color theme="1"/>
        <rFont val="Calibri"/>
        <family val="2"/>
        <scheme val="minor"/>
      </rPr>
      <t>Auftragsbeschrieb</t>
    </r>
    <r>
      <rPr>
        <sz val="8"/>
        <color theme="1"/>
        <rFont val="Calibri"/>
        <family val="2"/>
        <scheme val="minor"/>
      </rPr>
      <t xml:space="preserve"> die für den Auftrag benötigten Informationen entnehmen. (K3)</t>
    </r>
  </si>
  <si>
    <t>1x (vgl. Sem 4)</t>
  </si>
  <si>
    <t xml:space="preserve">Verstehen die relevanten Auftragsdaten und können diese anwenden
Können eine Auftragsbeschreibung bzw. dessen Produkt skizzieren und beschreiben
Können aus einer Auftragsbeschreibung ein Ablaufdiagramm/Flussdiagramm erstellen </t>
  </si>
  <si>
    <t>Der Lernende prüft einen Druckauftrag und klärt durch 
gezielte Rückfragen die unklare Anzahl an benötigten
Exemplaren.</t>
  </si>
  <si>
    <t xml:space="preserve">* Die Beispiele sind nur exemplarisch und nicht vollständig, d.h. sie decken nicht alle Leistungsziele des Moduls ab. </t>
  </si>
  <si>
    <r>
      <t xml:space="preserve">a1.2 Grundlagen von </t>
    </r>
    <r>
      <rPr>
        <b/>
        <sz val="8"/>
        <color theme="1"/>
        <rFont val="Calibri"/>
        <family val="2"/>
        <scheme val="minor"/>
      </rPr>
      <t>Skizzier- und Notiztechniken</t>
    </r>
    <r>
      <rPr>
        <sz val="8"/>
        <color theme="1"/>
        <rFont val="Calibri"/>
        <family val="2"/>
        <scheme val="minor"/>
      </rPr>
      <t xml:space="preserve"> anwenden. (K3)</t>
    </r>
  </si>
  <si>
    <t>Kennen die wichtigsten Grundformen der Geometrie
Können die wichtigsten Grundformen des Fachzeichnens zeichnerisch anwenden
Können die verschiedene Linienarten (z.B. Konstruktionslinie, Hauptlinie) verwenden
Können die Idee vom Kopf aufs Blatt übertragen 
Können Produkte und Ideen skizzieren</t>
  </si>
  <si>
    <t>Ping Pong Schläger aus Karton bauen oder eine Schachtel Skizzieren, Ritzen, Kleben und Überziehen</t>
  </si>
  <si>
    <t>A5_PMP_1002</t>
  </si>
  <si>
    <t>Auftragsabwicklung</t>
  </si>
  <si>
    <t>B9.1</t>
  </si>
  <si>
    <r>
      <t xml:space="preserve">a5.1 Unterschiedliche </t>
    </r>
    <r>
      <rPr>
        <b/>
        <sz val="8"/>
        <color theme="1"/>
        <rFont val="Calibri"/>
        <family val="2"/>
        <scheme val="minor"/>
      </rPr>
      <t>typische Produktionsabläufe</t>
    </r>
    <r>
      <rPr>
        <sz val="8"/>
        <color theme="1"/>
        <rFont val="Calibri"/>
        <family val="2"/>
        <scheme val="minor"/>
      </rPr>
      <t xml:space="preserve"> des Schwerpunkts beschreiben. (K2)</t>
    </r>
  </si>
  <si>
    <t>1x (vgl. Sem 3)</t>
  </si>
  <si>
    <r>
      <rPr>
        <sz val="8"/>
        <color rgb="FF000000"/>
        <rFont val="Calibri"/>
        <family val="2"/>
        <scheme val="minor"/>
      </rPr>
      <t xml:space="preserve">Können einen Auftragsablauf anhand von Arbeitsschritten richtig nummerieren (Reihenfolge) 
</t>
    </r>
    <r>
      <rPr>
        <sz val="8"/>
        <color rgb="FF000000"/>
        <rFont val="Calibri"/>
        <family val="2"/>
        <scheme val="minor"/>
      </rPr>
      <t xml:space="preserve">Können typische Produktionsabläufe von ihrem Schwerpunkt beschreiben </t>
    </r>
  </si>
  <si>
    <r>
      <t xml:space="preserve">a5.2 Die </t>
    </r>
    <r>
      <rPr>
        <b/>
        <sz val="8"/>
        <color theme="1"/>
        <rFont val="Calibri"/>
        <family val="2"/>
        <scheme val="minor"/>
      </rPr>
      <t>einzelnen Arbeitsschritte für ein typisches Produkt</t>
    </r>
    <r>
      <rPr>
        <sz val="8"/>
        <color theme="1"/>
        <rFont val="Calibri"/>
        <family val="2"/>
        <scheme val="minor"/>
      </rPr>
      <t xml:space="preserve"> des Schwerpunkts beschreiben.  (K2)</t>
    </r>
  </si>
  <si>
    <t>Der Lernende plant den Produktionsablauf 
für einen Flyer-Druck und überprüft die 
Masse der Druckvorlagen.</t>
  </si>
  <si>
    <t>a5.2</t>
  </si>
  <si>
    <r>
      <t xml:space="preserve">b2.7 Typische </t>
    </r>
    <r>
      <rPr>
        <b/>
        <sz val="8"/>
        <color theme="1"/>
        <rFont val="Calibri"/>
        <family val="2"/>
        <scheme val="minor"/>
      </rPr>
      <t>Druckverfahren</t>
    </r>
    <r>
      <rPr>
        <sz val="8"/>
        <color theme="1"/>
        <rFont val="Calibri"/>
        <family val="2"/>
        <scheme val="minor"/>
      </rPr>
      <t xml:space="preserve"> erklären. (K2)</t>
    </r>
  </si>
  <si>
    <t>T-Shirt in Siebdruck von der Vorlage bis zum Druck hererstellen, Werkstattunterricht Druckverfahren</t>
  </si>
  <si>
    <t>a5.5</t>
  </si>
  <si>
    <r>
      <t xml:space="preserve">c2.6 Typische </t>
    </r>
    <r>
      <rPr>
        <b/>
        <sz val="8"/>
        <color theme="1"/>
        <rFont val="Calibri"/>
        <family val="2"/>
        <scheme val="minor"/>
      </rPr>
      <t>Prozesse der Weiterverarbeitung und Packmittelproduktion</t>
    </r>
    <r>
      <rPr>
        <sz val="8"/>
        <color theme="1"/>
        <rFont val="Calibri"/>
        <family val="2"/>
        <scheme val="minor"/>
      </rPr>
      <t xml:space="preserve"> erklären. (K2)</t>
    </r>
  </si>
  <si>
    <t xml:space="preserve">Können die Teilprozesse für die Herstellung einer Einlagenbroschür darstellen
Können die einzelnen Arbeiten in den Teilprozessen erklären
</t>
  </si>
  <si>
    <t>Die eigenen Notizhefte in Drahtrückstichheftung herstellen und dokumentieren.</t>
  </si>
  <si>
    <r>
      <t xml:space="preserve">d2.6 Typische </t>
    </r>
    <r>
      <rPr>
        <b/>
        <sz val="8"/>
        <color theme="1"/>
        <rFont val="Calibri"/>
        <family val="2"/>
        <scheme val="minor"/>
      </rPr>
      <t>Druckverfahren</t>
    </r>
    <r>
      <rPr>
        <sz val="8"/>
        <color theme="1"/>
        <rFont val="Calibri"/>
        <family val="2"/>
        <scheme val="minor"/>
      </rPr>
      <t xml:space="preserve"> erklären. (K2)</t>
    </r>
  </si>
  <si>
    <t>Können ein Druckverfahren in der Werbetechnik erklären
Können den Produktionsprozess eines Druckauftrages erläutern</t>
  </si>
  <si>
    <t>Auftrag planen bedrucken / Siebdruckauftrag ausführen und reflektieren</t>
  </si>
  <si>
    <t>A5 _PMP_1003</t>
  </si>
  <si>
    <t>Maschinen</t>
  </si>
  <si>
    <t>a5.1</t>
  </si>
  <si>
    <r>
      <t xml:space="preserve">b1.1 Typische </t>
    </r>
    <r>
      <rPr>
        <b/>
        <sz val="8"/>
        <color theme="1"/>
        <rFont val="Calibri"/>
        <family val="2"/>
        <scheme val="minor"/>
      </rPr>
      <t>Druckmaschinen</t>
    </r>
    <r>
      <rPr>
        <sz val="8"/>
        <color theme="1"/>
        <rFont val="Calibri"/>
        <family val="2"/>
        <scheme val="minor"/>
      </rPr>
      <t>, deren Peripheriegeräte und weitere Betriebseinrichtungen mit dem richtigen Fachausdruck bezeichnen. (K1)</t>
    </r>
  </si>
  <si>
    <t>1x (vgl. Sem 2)</t>
  </si>
  <si>
    <t>Können die wichtigsten Druckmaschinen sowie die dazugehörigen Peripheriegeräte mit dem Fachbegriff
benennen</t>
  </si>
  <si>
    <t>Die Lernenden sammeln Beispiele von den 
unterschiedlichen Druckverfahren und erklären diese</t>
  </si>
  <si>
    <r>
      <t xml:space="preserve">b1.6 Einsatzbereiche der verschiedenen </t>
    </r>
    <r>
      <rPr>
        <b/>
        <sz val="8"/>
        <color theme="1"/>
        <rFont val="Calibri"/>
        <family val="2"/>
        <scheme val="minor"/>
      </rPr>
      <t>Druckmaschinen</t>
    </r>
    <r>
      <rPr>
        <sz val="8"/>
        <color theme="1"/>
        <rFont val="Calibri"/>
        <family val="2"/>
        <scheme val="minor"/>
      </rPr>
      <t xml:space="preserve"> /-systeme und Peripheriegeräte erläutern. (K2)</t>
    </r>
  </si>
  <si>
    <t>Können die wichtigsten Einsatzgebiete der eingesetzten Drucksysteme und Peripheriegeräte erklären</t>
  </si>
  <si>
    <t>c1 Weiterverarbeitungs- und Packmittelproduktionsmaschinen und deren Peripheriegeräte einrichten</t>
  </si>
  <si>
    <r>
      <t xml:space="preserve">c1.1 Typische </t>
    </r>
    <r>
      <rPr>
        <b/>
        <sz val="8"/>
        <color theme="1"/>
        <rFont val="Calibri"/>
        <family val="2"/>
        <scheme val="minor"/>
      </rPr>
      <t>Weiterverarbeitungs- und Packmittelproduktionsmaschinen</t>
    </r>
    <r>
      <rPr>
        <sz val="8"/>
        <color theme="1"/>
        <rFont val="Calibri"/>
        <family val="2"/>
        <scheme val="minor"/>
      </rPr>
      <t>, deren Peripheriegeräte und weitere Betriebseinrichtungen mit dem richtigen Fachausdruck bezeichnen. (K1)</t>
    </r>
  </si>
  <si>
    <r>
      <t xml:space="preserve">c1.6 Einsatzbereiche der verschiedenen </t>
    </r>
    <r>
      <rPr>
        <b/>
        <sz val="8"/>
        <color theme="1"/>
        <rFont val="Calibri"/>
        <family val="2"/>
        <scheme val="minor"/>
      </rPr>
      <t>Weiterverarbeitungs- und Packmittelproduktionsmaschinen</t>
    </r>
    <r>
      <rPr>
        <sz val="8"/>
        <color theme="1"/>
        <rFont val="Calibri"/>
        <family val="2"/>
        <scheme val="minor"/>
      </rPr>
      <t xml:space="preserve"> und Peripheriegeräte erläutern. (K2)</t>
    </r>
  </si>
  <si>
    <t>Plottermuster erstellen</t>
  </si>
  <si>
    <r>
      <t xml:space="preserve">d1.1 Typische </t>
    </r>
    <r>
      <rPr>
        <b/>
        <sz val="8"/>
        <color theme="1"/>
        <rFont val="Calibri"/>
        <family val="2"/>
        <scheme val="minor"/>
      </rPr>
      <t>Maschinen der Werbetechnik</t>
    </r>
    <r>
      <rPr>
        <sz val="8"/>
        <color theme="1"/>
        <rFont val="Calibri"/>
        <family val="2"/>
        <scheme val="minor"/>
      </rPr>
      <t xml:space="preserve"> und weitere Betriebseinrichtungen mit dem richtigen Fachausdruck bezeichnen. (K1)</t>
    </r>
  </si>
  <si>
    <r>
      <t xml:space="preserve">d1.6 Einsatzbereiche der verschiedenen </t>
    </r>
    <r>
      <rPr>
        <b/>
        <sz val="8"/>
        <color theme="1"/>
        <rFont val="Calibri"/>
        <family val="2"/>
        <scheme val="minor"/>
      </rPr>
      <t>Maschinen der Werbetechnik</t>
    </r>
    <r>
      <rPr>
        <sz val="8"/>
        <color theme="1"/>
        <rFont val="Calibri"/>
        <family val="2"/>
        <scheme val="minor"/>
      </rPr>
      <t xml:space="preserve"> und weiteren Betriebseinrichtungen erläutern. (K2)</t>
    </r>
  </si>
  <si>
    <t>Materialien</t>
  </si>
  <si>
    <t>a2.5</t>
  </si>
  <si>
    <t>a3 Materialien und Werkstoffe für die Papier-, Karton- und Folienverarbeitung bereitstellen</t>
  </si>
  <si>
    <r>
      <t xml:space="preserve">a3.1 Die im Schwerpunkt gebräuchlichen </t>
    </r>
    <r>
      <rPr>
        <b/>
        <sz val="8"/>
        <color theme="1"/>
        <rFont val="Calibri"/>
        <family val="2"/>
        <scheme val="minor"/>
      </rPr>
      <t xml:space="preserve">Materialien </t>
    </r>
    <r>
      <rPr>
        <sz val="8"/>
        <color theme="1"/>
        <rFont val="Calibri"/>
        <family val="2"/>
        <scheme val="minor"/>
      </rPr>
      <t>und Werkstoffe mit deren korrekten Fachausdrücken benennen. (K1)</t>
    </r>
  </si>
  <si>
    <r>
      <t xml:space="preserve">a3.2 Die Herstellung, Eigenschaften, Gefährdungspotenzial und Einsatzgebiete der wichtigsten schwerpunktspezifischen </t>
    </r>
    <r>
      <rPr>
        <b/>
        <sz val="8"/>
        <color theme="1"/>
        <rFont val="Calibri"/>
        <family val="2"/>
        <scheme val="minor"/>
      </rPr>
      <t>Materialien</t>
    </r>
    <r>
      <rPr>
        <sz val="8"/>
        <color theme="1"/>
        <rFont val="Calibri"/>
        <family val="2"/>
        <scheme val="minor"/>
      </rPr>
      <t xml:space="preserve"> und Werkstoffe beschreiben. (K2) </t>
    </r>
  </si>
  <si>
    <t>Mit unterschiedlichen Materialien Klebemuster, zerstören und die Fachausdrücke Adhäsions-, Kohäsions-, und Materialbruch erkennen.</t>
  </si>
  <si>
    <t>Total Sem. 1</t>
  </si>
  <si>
    <t>Module Berufsfachschule</t>
  </si>
  <si>
    <t>Modul 2</t>
  </si>
  <si>
    <t>Arbeitssicherheit und Gesundheitschutz (Vertiefung) sowie
Umweltschutz</t>
  </si>
  <si>
    <t>c15.1</t>
  </si>
  <si>
    <t>e3.1 Grundlagen der Toxikologie erklären. (K2)</t>
  </si>
  <si>
    <t>e3.2 Geltende gesetzlichen Bestimmungen benennen. (K1)</t>
  </si>
  <si>
    <t>e3.3 Chemikalien nach ihrem Verwendungszweck zuordnen. (K2)</t>
  </si>
  <si>
    <t>Können die Kennzeichnung von Giftstoffen auf Etikette nennen
Können die eingesetzten Chemikalien nach ihrem Verwendungszweck zuordnen</t>
  </si>
  <si>
    <t>Fotografien von Gefahrenstoffen (Etikette) aus dem Betrieb erläutern.</t>
  </si>
  <si>
    <t>e3.4 Die Bedeutung der Gefahrensymbole erklären. (K2)</t>
  </si>
  <si>
    <t>Können die Gefahrensymbole (Piktogramme) bennenen und erklären</t>
  </si>
  <si>
    <t>e3.5 Schutzmassnahmen für Gesundheit und Umwelt beim Arbeiten mit gefährlichen Stoffen beschreiben. (K2)</t>
  </si>
  <si>
    <t>Nach einem Druckauftrag entfernt der Lernende Farbrückstände aus der Maschine und trennt die entsorgten Abfälle.</t>
  </si>
  <si>
    <t>e3.10 Massnahmen zur Gesundheitsvorsorge und Berufshygiene am Arbeitsplatz erläutern. (K2)</t>
  </si>
  <si>
    <t xml:space="preserve">Können Gefahrenstoffe einordnen und Vorkehrungen zur eigenen Gesundheit treffen
Können die drei Schritte zur Pflege von Händen erklären
Können drei Beispiele für Ordnung und Sauberkeit am Arbeitsplatz nennen 
Können vier Schutzausrüstungen am Arbeitsplatz aufzählen und beschreiben
Können eine gute Gesundheitsvorsorge beschreiben
Können die wichtigsten Massnahmen zur Berufshygiene und Gesundheitsvorsorge am Arbeitsplatz erläutern
</t>
  </si>
  <si>
    <t>c14.1</t>
  </si>
  <si>
    <r>
      <t xml:space="preserve">e5.1 Den Kreislauf von </t>
    </r>
    <r>
      <rPr>
        <b/>
        <sz val="8"/>
        <color theme="1"/>
        <rFont val="Calibri"/>
        <family val="2"/>
        <scheme val="minor"/>
      </rPr>
      <t>Rohstoffen</t>
    </r>
    <r>
      <rPr>
        <sz val="8"/>
        <color theme="1"/>
        <rFont val="Calibri"/>
        <family val="2"/>
        <scheme val="minor"/>
      </rPr>
      <t xml:space="preserve"> von der Herstellung bis zur Wiederverwertung oder Entsorgung für die im Betrieb verwendeten Materialien aufzeigen. (K2)</t>
    </r>
  </si>
  <si>
    <t>Können den Begriff Recycling erklären
Können Sondermüllarten aus dem eigenen Beruf aufzählen
Können Kreislauf von Rohstoffen von der Herstellung bis zur Wiederverwertung oder Entsorgung für die im Betrieb verwendeten Materialien aufzeigen (Rohstoffe)</t>
  </si>
  <si>
    <r>
      <t xml:space="preserve">e5.6 Den korrekten Wiederverwertungs- bzw. Entsorgungsweg von </t>
    </r>
    <r>
      <rPr>
        <b/>
        <sz val="8"/>
        <color theme="1"/>
        <rFont val="Calibri"/>
        <family val="2"/>
        <scheme val="minor"/>
      </rPr>
      <t>Materialien</t>
    </r>
    <r>
      <rPr>
        <sz val="8"/>
        <color theme="1"/>
        <rFont val="Calibri"/>
        <family val="2"/>
        <scheme val="minor"/>
      </rPr>
      <t xml:space="preserve"> beschreiben. (K2)</t>
    </r>
  </si>
  <si>
    <t>Reinigung</t>
  </si>
  <si>
    <r>
      <t xml:space="preserve">e3.6 Detailliert die Notwendigkeit der </t>
    </r>
    <r>
      <rPr>
        <b/>
        <sz val="8"/>
        <color theme="1"/>
        <rFont val="Calibri"/>
        <family val="2"/>
        <scheme val="minor"/>
      </rPr>
      <t>Reinigung</t>
    </r>
    <r>
      <rPr>
        <sz val="8"/>
        <color theme="1"/>
        <rFont val="Calibri"/>
        <family val="2"/>
        <scheme val="minor"/>
      </rPr>
      <t xml:space="preserve"> von Betriebseinrichtungen erläutern. (K2)</t>
    </r>
  </si>
  <si>
    <t xml:space="preserve">Können Wartungsarbeiten an Betriebsmitteln erläutern und erklären
Können die Gründe von Reinigungsarbeiten an Betriebseinrichtungen nennen
</t>
  </si>
  <si>
    <r>
      <t xml:space="preserve">e3.8 Verschiedene </t>
    </r>
    <r>
      <rPr>
        <b/>
        <sz val="8"/>
        <color theme="1"/>
        <rFont val="Calibri"/>
        <family val="2"/>
        <scheme val="minor"/>
      </rPr>
      <t xml:space="preserve">Reinigungsmittel </t>
    </r>
    <r>
      <rPr>
        <sz val="8"/>
        <color theme="1"/>
        <rFont val="Calibri"/>
        <family val="2"/>
        <scheme val="minor"/>
      </rPr>
      <t>beschreiben und dem Verwendungszweck zuordnen. (K2)</t>
    </r>
  </si>
  <si>
    <t>Können unterschiedliche Reinigungsmittel beschreiben und ihre sichere Anwendung erklären 
Können die Gefahren der Reinigungsmittel aufgrund der Gafahrenverordnung GHS beschreiben</t>
  </si>
  <si>
    <t>Werkzeuge</t>
  </si>
  <si>
    <r>
      <t xml:space="preserve">b2.2 Die Einsatzgebiete und Funktionen von typischen </t>
    </r>
    <r>
      <rPr>
        <b/>
        <sz val="8"/>
        <color theme="1"/>
        <rFont val="Calibri"/>
        <family val="2"/>
        <scheme val="minor"/>
      </rPr>
      <t>Werkzeugen</t>
    </r>
    <r>
      <rPr>
        <sz val="8"/>
        <color theme="1"/>
        <rFont val="Calibri"/>
        <family val="2"/>
        <scheme val="minor"/>
      </rPr>
      <t xml:space="preserve"> in Druckprozessen aufzeigen. (K2)</t>
    </r>
  </si>
  <si>
    <t xml:space="preserve">Können die eingesetzten Werkzeuge an Druckmaschinen nennen.
</t>
  </si>
  <si>
    <t>c2 Weiterverarbeitungs- und Packmittelproduktionsaufträge überwachen, Produktionspro-zess dokumentieren und Unregelmässigkeiten melden</t>
  </si>
  <si>
    <r>
      <t xml:space="preserve">c2.1 Einsatzgebiete und Funktionen von typischen </t>
    </r>
    <r>
      <rPr>
        <b/>
        <sz val="8"/>
        <color theme="1"/>
        <rFont val="Calibri"/>
        <family val="2"/>
        <scheme val="minor"/>
      </rPr>
      <t>Werkzeugen</t>
    </r>
    <r>
      <rPr>
        <sz val="8"/>
        <color theme="1"/>
        <rFont val="Calibri"/>
        <family val="2"/>
        <scheme val="minor"/>
      </rPr>
      <t xml:space="preserve"> von Weiterverarbeitungs- und in Packmittelproduktionsprozessen aufzeigen. (K2)</t>
    </r>
  </si>
  <si>
    <t>Können die Einsatzgebiete und Funktionen typischer Werkzeuge in Weiterverarbeitungs- und Packmittelproduktionsprozessen aufzeigen 
Können deren Bedeutung im gesamten Produktionsablauf erklären</t>
  </si>
  <si>
    <r>
      <t xml:space="preserve">d2.2 Die Einsatzgebiete und Funktionen von typischen </t>
    </r>
    <r>
      <rPr>
        <b/>
        <sz val="8"/>
        <color theme="1"/>
        <rFont val="Calibri"/>
        <family val="2"/>
        <scheme val="minor"/>
      </rPr>
      <t>Werkzeugen</t>
    </r>
    <r>
      <rPr>
        <sz val="8"/>
        <color theme="1"/>
        <rFont val="Calibri"/>
        <family val="2"/>
        <scheme val="minor"/>
      </rPr>
      <t xml:space="preserve"> der Werbetechnik aufzeigen. (K2)</t>
    </r>
  </si>
  <si>
    <t>Maschinen (Vertiefung)</t>
  </si>
  <si>
    <t>2x (vgl. Sem 1)</t>
  </si>
  <si>
    <r>
      <t xml:space="preserve">b1.6 Einsatzbereiche der verschiedenen </t>
    </r>
    <r>
      <rPr>
        <b/>
        <sz val="8"/>
        <color theme="1"/>
        <rFont val="Calibri"/>
        <family val="2"/>
        <scheme val="minor"/>
      </rPr>
      <t>Druckmaschinen</t>
    </r>
    <r>
      <rPr>
        <sz val="8"/>
        <color theme="1"/>
        <rFont val="Calibri"/>
        <family val="2"/>
        <scheme val="minor"/>
      </rPr>
      <t>/-systeme und Peripheriegeräte erläutern. (K2)</t>
    </r>
  </si>
  <si>
    <r>
      <t xml:space="preserve">c1.6 Einsatzbereiche der verschiedenen </t>
    </r>
    <r>
      <rPr>
        <b/>
        <sz val="8"/>
        <color theme="1"/>
        <rFont val="Calibri"/>
        <family val="2"/>
        <scheme val="minor"/>
      </rPr>
      <t xml:space="preserve">Weiterverarbeitungs- und Packmittelproduktionsmaschinen </t>
    </r>
    <r>
      <rPr>
        <sz val="8"/>
        <color theme="1"/>
        <rFont val="Calibri"/>
        <family val="2"/>
        <scheme val="minor"/>
      </rPr>
      <t>und Peripheriegeräte erläutern. (K2)</t>
    </r>
  </si>
  <si>
    <t>Materialien (Vertiefung)</t>
  </si>
  <si>
    <t xml:space="preserve">Musterkoffer im Betrieb erstellen (Dae) </t>
  </si>
  <si>
    <t>Bild</t>
  </si>
  <si>
    <r>
      <t xml:space="preserve">a3.3 Einfache mathematische Berechnungen für den </t>
    </r>
    <r>
      <rPr>
        <b/>
        <sz val="8"/>
        <color theme="1"/>
        <rFont val="Calibri"/>
        <family val="2"/>
        <scheme val="minor"/>
      </rPr>
      <t>Materialbedarf</t>
    </r>
    <r>
      <rPr>
        <sz val="8"/>
        <color theme="1"/>
        <rFont val="Calibri"/>
        <family val="2"/>
        <scheme val="minor"/>
      </rPr>
      <t xml:space="preserve"> in ihrem Schwerpunkt ausführen. (K3)</t>
    </r>
  </si>
  <si>
    <t xml:space="preserve">Können die Materialmenge anhand der Nutzenanzahl berechnen
Können einen einfachen Dreisatz anwenden
Können Prozentberechnungen anwenden
Können den Materialbedarf in Ihrem Schwerpunkt mittels einfachen Methoden berechnen     </t>
  </si>
  <si>
    <r>
      <t xml:space="preserve">b2.1 Einsatzmöglichkeiten und Herstellung von typischen </t>
    </r>
    <r>
      <rPr>
        <b/>
        <sz val="8"/>
        <color theme="1"/>
        <rFont val="Calibri"/>
        <family val="2"/>
        <scheme val="minor"/>
      </rPr>
      <t>Bedruckstoffen</t>
    </r>
    <r>
      <rPr>
        <sz val="8"/>
        <color theme="1"/>
        <rFont val="Calibri"/>
        <family val="2"/>
        <scheme val="minor"/>
      </rPr>
      <t xml:space="preserve"> erläutern. (K2)</t>
    </r>
  </si>
  <si>
    <r>
      <t xml:space="preserve">b2.4 Eigenschaften, Gefährdungspotenzial, Aufbau und Anwendungsgebiet typischer </t>
    </r>
    <r>
      <rPr>
        <b/>
        <sz val="8"/>
        <color theme="1"/>
        <rFont val="Calibri"/>
        <family val="2"/>
        <scheme val="minor"/>
      </rPr>
      <t xml:space="preserve">Fertigungs- und Hilfsmaterialien </t>
    </r>
    <r>
      <rPr>
        <sz val="8"/>
        <color theme="1"/>
        <rFont val="Calibri"/>
        <family val="2"/>
        <scheme val="minor"/>
      </rPr>
      <t>von Druckprozessen erläutern. (K2)</t>
    </r>
  </si>
  <si>
    <t>Können das Gefährdungspotenzial der verwendeten Materialien erkennen und erklären
Können den Aufbau typischer Fertigungs- und Hilfsmaterialien erläutern
Können relevante Eigenschaften, Gefährdungspotential, Aufbau sowie Anwendungsgebiet typischer 
Fertigungsmaterialien beschreiben</t>
  </si>
  <si>
    <r>
      <t xml:space="preserve">b4.2 Allgemeine Massnahmen zur Reduktion des Einsatzes von </t>
    </r>
    <r>
      <rPr>
        <b/>
        <sz val="8"/>
        <color theme="1"/>
        <rFont val="Calibri"/>
        <family val="2"/>
        <scheme val="minor"/>
      </rPr>
      <t>gefährlichen Stoffen</t>
    </r>
    <r>
      <rPr>
        <sz val="8"/>
        <color theme="1"/>
        <rFont val="Calibri"/>
        <family val="2"/>
        <scheme val="minor"/>
      </rPr>
      <t xml:space="preserve"> beschreiben und Alternativen aufzählen. (K2)</t>
    </r>
  </si>
  <si>
    <t>Kennen die notwendigen Schritte, um zur Reduktion des Einsatzes von gefährlichen Stoffen beizutragen
Können Massnahmen nennen, um den Einsatz von gefährlichen Stoffen zu reduzieren.</t>
  </si>
  <si>
    <t>Farbenmischen</t>
  </si>
  <si>
    <r>
      <t xml:space="preserve">b4.3 </t>
    </r>
    <r>
      <rPr>
        <b/>
        <sz val="8"/>
        <color theme="1"/>
        <rFont val="Calibri"/>
        <family val="2"/>
        <scheme val="minor"/>
      </rPr>
      <t>Gefahrensymbole</t>
    </r>
    <r>
      <rPr>
        <sz val="8"/>
        <color theme="1"/>
        <rFont val="Calibri"/>
        <family val="2"/>
        <scheme val="minor"/>
      </rPr>
      <t xml:space="preserve"> korrekt interpretieren und Massnahmen gemäss Sicherheitsdatenblatt umsetzen. (K3) </t>
    </r>
  </si>
  <si>
    <t>Können die verschiedenen Gefahrensymbole korrekt interpretieren und die entprechenden Massnahmen ableiten. 
Können die auf einem Sicherheitsdatenblatt enthaltenen Informationen sachgemäss umsetzen.</t>
  </si>
  <si>
    <t>Die Lernenden suchen im Internet ein Sicherheitsdatenblatt von einem Reinigungsmittel und beschreiben dieses</t>
  </si>
  <si>
    <r>
      <t xml:space="preserve">c2.3 Eigenschaften, Gefährdungspotenzial, Aufbau und Anwendungsgebiet typischer </t>
    </r>
    <r>
      <rPr>
        <b/>
        <sz val="8"/>
        <color theme="1"/>
        <rFont val="Calibri"/>
        <family val="2"/>
        <scheme val="minor"/>
      </rPr>
      <t>Fertigungs- und Hilfsmaterialien</t>
    </r>
    <r>
      <rPr>
        <sz val="8"/>
        <color theme="1"/>
        <rFont val="Calibri"/>
        <family val="2"/>
        <scheme val="minor"/>
      </rPr>
      <t xml:space="preserve"> von Weiterverarbeitungs- und Packmittelproduktionsprozessen erläutern. (K2)</t>
    </r>
  </si>
  <si>
    <t>Können die Eigenschaften typischer Fertigungs- und Hilfsmaterialien wie Papier, Karton, Folien und Kunststoffe beschreiben 
Können deren physikalische und chemische Merkmale erläutern, die sie für den Einsatz in ... geeignet machen.
Können das Gefährdungspotenzial dieser Materialien erkennen und erklären, einschliesslich potenzieller Risiken wie Brandgefahr, gesundheitliche Auswirkungen bei der Verarbeitung (z. B. Staub oder Dämpfe) und mögliche Umweltbelastungen. 
Können den Aufbau typischer Fertigungs- und Hilfsmaterialien erläutern, z. B. die Schichtenstruktur von Verbundmaterialien, die Zusammensetzung von mehrschichtigen Materialien oder die Verarbeitung von Karton und Papier in verschiedenen Formaten. 
Können das Anwendungsgebiet dieser Materialien im Weiterverarbeitungs- und Packmittelproduktionsprozess beschreiben
Können erklären, wie Materialien in verschiedenen Produktionsschritten wie Schneiden, Falten, Kaschieren und Bedrucken verwendet werden.</t>
  </si>
  <si>
    <r>
      <t xml:space="preserve">d2.1 Einsatzmöglichkeiten und Herstellung von typischen </t>
    </r>
    <r>
      <rPr>
        <b/>
        <sz val="8"/>
        <color theme="1"/>
        <rFont val="Calibri"/>
        <family val="2"/>
        <scheme val="minor"/>
      </rPr>
      <t>Bedruckstoffen</t>
    </r>
    <r>
      <rPr>
        <sz val="8"/>
        <color theme="1"/>
        <rFont val="Calibri"/>
        <family val="2"/>
        <scheme val="minor"/>
      </rPr>
      <t xml:space="preserve"> erläutern. (K2)</t>
    </r>
  </si>
  <si>
    <t>Verpackung und Versand</t>
  </si>
  <si>
    <t>a5.7</t>
  </si>
  <si>
    <r>
      <t xml:space="preserve">c4.2 </t>
    </r>
    <r>
      <rPr>
        <b/>
        <sz val="8"/>
        <color theme="1"/>
        <rFont val="Calibri"/>
        <family val="2"/>
        <scheme val="minor"/>
      </rPr>
      <t xml:space="preserve">Verpackungen sowie Packmittel </t>
    </r>
    <r>
      <rPr>
        <sz val="8"/>
        <color theme="1"/>
        <rFont val="Calibri"/>
        <family val="2"/>
        <scheme val="minor"/>
      </rPr>
      <t>und deren Anwendung aufzählen. (K1)</t>
    </r>
  </si>
  <si>
    <t>Lagerung und Transport</t>
  </si>
  <si>
    <t>e4 Material, Halbfabrikate sowie Printmedien, Packmittel oder Werbetechnikprodukte lagern und transportieren</t>
  </si>
  <si>
    <r>
      <t xml:space="preserve">e4.7 Die wichtigsten Sicherheitsrichtlinien für den innerbetrieblichen </t>
    </r>
    <r>
      <rPr>
        <b/>
        <sz val="8"/>
        <color theme="1"/>
        <rFont val="Calibri"/>
        <family val="2"/>
        <scheme val="minor"/>
      </rPr>
      <t>Transport und die Lagerung</t>
    </r>
    <r>
      <rPr>
        <sz val="8"/>
        <color theme="1"/>
        <rFont val="Calibri"/>
        <family val="2"/>
        <scheme val="minor"/>
      </rPr>
      <t xml:space="preserve"> beschreiben. (K2) </t>
    </r>
  </si>
  <si>
    <t>Total Sem. 2</t>
  </si>
  <si>
    <t>Module überbetriebliche Kurse (üK)</t>
  </si>
  <si>
    <t>Modultitel</t>
  </si>
  <si>
    <t>Dauer</t>
  </si>
  <si>
    <t xml:space="preserve">üK1 </t>
  </si>
  <si>
    <t>üK 1 AS/GS und Reinigung</t>
  </si>
  <si>
    <t>a4 Den eigenen Arbeitsplatz im Printmedienbetrieb sicher und ergonomisch einrichten</t>
  </si>
  <si>
    <t>a4.4 Die persönliche Schutzausrüstung (PSA) situationsbezogen und gemäss Vorschriften einsetzen. (K3)</t>
  </si>
  <si>
    <t>C15.1</t>
  </si>
  <si>
    <t>e1: Werkzeuge und Maschinen des Printmedienbetriebs instand halten</t>
  </si>
  <si>
    <t>e1.2 Gefahren im Umgang mit gefährlichen Werkzeugen erkennen und vermeiden. (K4)</t>
  </si>
  <si>
    <t>A4.2, A5.5</t>
  </si>
  <si>
    <r>
      <t xml:space="preserve">b2: Druckaufträge überwachen, Produktionsprozess dokumentieren und Unregelmässigkeiten melden </t>
    </r>
    <r>
      <rPr>
        <b/>
        <sz val="8"/>
        <color theme="1"/>
        <rFont val="Calibri"/>
        <family val="2"/>
        <scheme val="minor"/>
      </rPr>
      <t>(bzw. c2 / d2)</t>
    </r>
  </si>
  <si>
    <t>b2.2 / c2.2 / d2.2 Werkzeuge funktionsgerecht und sicher einsetzen. (K3)</t>
  </si>
  <si>
    <t>e3: Maschinen, Werkzeuge und Arbeitsplatz des Printmedienbetriebs reinigen</t>
  </si>
  <si>
    <t>e3.5 Schutzmassnahmen beim Arbeiten mit gefährlichen Stoffen beschreiben. (K2)</t>
  </si>
  <si>
    <t>e3.8 Reinigungsmittel sicher und ressourcenschonend verwenden. (K3)</t>
  </si>
  <si>
    <t>e5 Verpackungs-abfälle und Verbrauchsmaterialien recyceln oder entsorgen</t>
  </si>
  <si>
    <t>e5.6 Den korrekten Wiederverwertungs- bzw. Entsorgungsweg von Materialien beschreiben. (K2)</t>
  </si>
  <si>
    <t>Total</t>
  </si>
  <si>
    <t>2 Tage</t>
  </si>
  <si>
    <t>Modul 3</t>
  </si>
  <si>
    <t>a1.1</t>
  </si>
  <si>
    <r>
      <t xml:space="preserve">a1.5 Einen </t>
    </r>
    <r>
      <rPr>
        <b/>
        <sz val="8"/>
        <color rgb="FF000000"/>
        <rFont val="Calibri"/>
        <family val="2"/>
        <scheme val="minor"/>
      </rPr>
      <t>kompletten Arbeitsablauf</t>
    </r>
    <r>
      <rPr>
        <sz val="8"/>
        <color rgb="FF000000"/>
        <rFont val="Calibri"/>
        <family val="2"/>
        <scheme val="minor"/>
      </rPr>
      <t xml:space="preserve"> erklären. (K2)</t>
    </r>
  </si>
  <si>
    <r>
      <rPr>
        <sz val="8"/>
        <color rgb="FF000000"/>
        <rFont val="Calibri"/>
        <family val="2"/>
        <scheme val="minor"/>
      </rPr>
      <t xml:space="preserve">Können die Fachsprache der Druckproduktion anwenden. </t>
    </r>
    <r>
      <rPr>
        <sz val="8"/>
        <color rgb="FFFF0000"/>
        <rFont val="Calibri"/>
        <family val="2"/>
      </rPr>
      <t xml:space="preserve">(Medient. und Weiterv.)
</t>
    </r>
    <r>
      <rPr>
        <sz val="8"/>
        <color rgb="FF000000"/>
        <rFont val="Calibri"/>
        <family val="2"/>
        <scheme val="minor"/>
      </rPr>
      <t xml:space="preserve">Können fachspezifische Begriffe korrekt verwenden und deren Bedeutung im Kontext von Aufträgen erläutern </t>
    </r>
    <r>
      <rPr>
        <sz val="8"/>
        <color rgb="FFFF0000"/>
        <rFont val="Calibri"/>
        <family val="2"/>
      </rPr>
      <t xml:space="preserve">(Medient. und Weiterv.) 
</t>
    </r>
    <r>
      <rPr>
        <sz val="8"/>
        <color rgb="FF000000"/>
        <rFont val="Calibri"/>
        <family val="2"/>
        <scheme val="minor"/>
      </rPr>
      <t xml:space="preserve">Können die Kommunikation mit der vorgesetzten Person und anderen Beteiligten präzise und effizient gestalten. </t>
    </r>
    <r>
      <rPr>
        <sz val="8"/>
        <color rgb="FFFF0000"/>
        <rFont val="Calibri"/>
        <family val="2"/>
      </rPr>
      <t xml:space="preserve">(Medient. und Weiterv.)
</t>
    </r>
  </si>
  <si>
    <r>
      <t xml:space="preserve">a5.3 Einfache / typische </t>
    </r>
    <r>
      <rPr>
        <b/>
        <sz val="8"/>
        <color rgb="FF000000"/>
        <rFont val="Calibri"/>
        <family val="2"/>
        <scheme val="minor"/>
      </rPr>
      <t>Arbeitsabläufe</t>
    </r>
    <r>
      <rPr>
        <sz val="8"/>
        <color rgb="FF000000"/>
        <rFont val="Calibri"/>
        <family val="2"/>
        <scheme val="minor"/>
      </rPr>
      <t xml:space="preserve"> und die Reihenfolge der Arbeitsschritte vollständig und nachvollziehbar erklären. (K2)</t>
    </r>
  </si>
  <si>
    <t>Können für eigene Produkte einen eigenen Arbeitsablauf beschreiben
Können die eizelnen Teilprozesse nennen und erläutern
Können einfache und typische unter Einhaltung der Reihenfolge vollständig und nachvollziehbar erklären</t>
  </si>
  <si>
    <t>Produktionsprozesse Print</t>
  </si>
  <si>
    <r>
      <t xml:space="preserve">b1.2 Die </t>
    </r>
    <r>
      <rPr>
        <b/>
        <sz val="8"/>
        <color rgb="FF000000"/>
        <rFont val="Calibri"/>
        <family val="2"/>
        <scheme val="minor"/>
      </rPr>
      <t>Funktionen typischer Druckmaschinen</t>
    </r>
    <r>
      <rPr>
        <sz val="8"/>
        <color rgb="FF000000"/>
        <rFont val="Calibri"/>
        <family val="2"/>
        <scheme val="minor"/>
      </rPr>
      <t>, deren Peripheriegeräte und der weiteren Betriebseinrichtungen erklären. (K2)</t>
    </r>
  </si>
  <si>
    <t xml:space="preserve">Können die Funktion der eingesetzten Druckmaschinen und deren Peripheriegeräte erklären
</t>
  </si>
  <si>
    <r>
      <t xml:space="preserve">b1.4 Mögliche Massnahmen beschreiben, wie im Betrieb </t>
    </r>
    <r>
      <rPr>
        <b/>
        <sz val="8"/>
        <color rgb="FF000000"/>
        <rFont val="Calibri"/>
        <family val="2"/>
        <scheme val="minor"/>
      </rPr>
      <t>Energie eingespar</t>
    </r>
    <r>
      <rPr>
        <sz val="8"/>
        <color rgb="FF000000"/>
        <rFont val="Calibri"/>
        <family val="2"/>
        <scheme val="minor"/>
      </rPr>
      <t>t werden kann. (K2)</t>
    </r>
  </si>
  <si>
    <t xml:space="preserve">Können vier Massnahmen beschreiben, wie im Betrieb Energie gespart werden kann 
</t>
  </si>
  <si>
    <r>
      <t xml:space="preserve">b1.5 </t>
    </r>
    <r>
      <rPr>
        <b/>
        <sz val="8"/>
        <color rgb="FF000000"/>
        <rFont val="Calibri"/>
        <family val="2"/>
        <scheme val="minor"/>
      </rPr>
      <t>Sicherheitsvorschriften</t>
    </r>
    <r>
      <rPr>
        <sz val="8"/>
        <color rgb="FF000000"/>
        <rFont val="Calibri"/>
        <family val="2"/>
        <scheme val="minor"/>
      </rPr>
      <t xml:space="preserve"> von Druckprozessen nennen. (K1)</t>
    </r>
  </si>
  <si>
    <t>Können die relevanten Sicherheitsmassnahmen bei Druckprozessen nennen</t>
  </si>
  <si>
    <t>Produktionsprozesse Weiterverarbeitungs- und Packmittelproduktions</t>
  </si>
  <si>
    <r>
      <t xml:space="preserve">c1.2 Die </t>
    </r>
    <r>
      <rPr>
        <b/>
        <sz val="8"/>
        <color rgb="FF000000"/>
        <rFont val="Calibri"/>
        <family val="2"/>
        <scheme val="minor"/>
      </rPr>
      <t>Funktionen typischer Weiterverarbeitungs- und Packmittelproduktionsmaschinen</t>
    </r>
    <r>
      <rPr>
        <sz val="8"/>
        <color rgb="FF000000"/>
        <rFont val="Calibri"/>
        <family val="2"/>
        <scheme val="minor"/>
      </rPr>
      <t>, deren Peripheriegeräte und der weiteren Betriebseinrichtungen erklären. (K2)</t>
    </r>
  </si>
  <si>
    <r>
      <t xml:space="preserve">c1.4 Mögliche Massnahmen beschreiben, wie im Betrieb </t>
    </r>
    <r>
      <rPr>
        <b/>
        <sz val="8"/>
        <color rgb="FF000000"/>
        <rFont val="Calibri"/>
        <family val="2"/>
        <scheme val="minor"/>
      </rPr>
      <t>Energie eingespart</t>
    </r>
    <r>
      <rPr>
        <sz val="8"/>
        <color rgb="FF000000"/>
        <rFont val="Calibri"/>
        <family val="2"/>
        <scheme val="minor"/>
      </rPr>
      <t xml:space="preserve"> werden kann. (K2)</t>
    </r>
  </si>
  <si>
    <r>
      <t xml:space="preserve">c1.5 </t>
    </r>
    <r>
      <rPr>
        <b/>
        <sz val="8"/>
        <color rgb="FF000000"/>
        <rFont val="Calibri"/>
        <family val="2"/>
        <scheme val="minor"/>
      </rPr>
      <t>Sicherheitsvorschriften</t>
    </r>
    <r>
      <rPr>
        <sz val="8"/>
        <color rgb="FF000000"/>
        <rFont val="Calibri"/>
        <family val="2"/>
        <scheme val="minor"/>
      </rPr>
      <t xml:space="preserve"> für die Weiterverarbeitung und die Produktion von Packmitteln nennen. (K1)</t>
    </r>
  </si>
  <si>
    <t>Produktionsprozesse Werbetechnik</t>
  </si>
  <si>
    <r>
      <t xml:space="preserve">d1.2 Die </t>
    </r>
    <r>
      <rPr>
        <b/>
        <sz val="8"/>
        <color rgb="FF000000"/>
        <rFont val="Calibri"/>
        <family val="2"/>
        <scheme val="minor"/>
      </rPr>
      <t>Funktionen typischer Maschinen der Werbetechnik</t>
    </r>
    <r>
      <rPr>
        <sz val="8"/>
        <color rgb="FF000000"/>
        <rFont val="Calibri"/>
        <family val="2"/>
        <scheme val="minor"/>
      </rPr>
      <t xml:space="preserve"> und weitere Betriebseinrichtungen erklären. (K2)</t>
    </r>
  </si>
  <si>
    <r>
      <t xml:space="preserve">d1.4 Mögliche Massnahmen beschreiben, wie im Betrieb </t>
    </r>
    <r>
      <rPr>
        <b/>
        <sz val="8"/>
        <color rgb="FF000000"/>
        <rFont val="Calibri"/>
        <family val="2"/>
        <scheme val="minor"/>
      </rPr>
      <t>Energie eingespart</t>
    </r>
    <r>
      <rPr>
        <sz val="8"/>
        <color rgb="FF000000"/>
        <rFont val="Calibri"/>
        <family val="2"/>
        <scheme val="minor"/>
      </rPr>
      <t xml:space="preserve"> werden kann. (K2)</t>
    </r>
  </si>
  <si>
    <r>
      <t xml:space="preserve">d1.5 </t>
    </r>
    <r>
      <rPr>
        <b/>
        <sz val="8"/>
        <color rgb="FF000000"/>
        <rFont val="Calibri"/>
        <family val="2"/>
        <scheme val="minor"/>
      </rPr>
      <t>Sicherheitsvorschriften</t>
    </r>
    <r>
      <rPr>
        <sz val="8"/>
        <color rgb="FF000000"/>
        <rFont val="Calibri"/>
        <family val="2"/>
        <scheme val="minor"/>
      </rPr>
      <t xml:space="preserve"> von Herstellungsprozessen der Werbetechnik nennen. (K1)</t>
    </r>
  </si>
  <si>
    <t>a5.8</t>
  </si>
  <si>
    <t>Können typische Befestigungsmittel und -systeme und deren Einsatzgebiete mit ihren Vor- und Nachteilen beschreiben.</t>
  </si>
  <si>
    <r>
      <t xml:space="preserve">d5.1 </t>
    </r>
    <r>
      <rPr>
        <b/>
        <sz val="8"/>
        <color rgb="FF000000"/>
        <rFont val="Calibri"/>
        <family val="2"/>
        <scheme val="minor"/>
      </rPr>
      <t>Sicherheitsvorkehrungen für die Montage</t>
    </r>
    <r>
      <rPr>
        <sz val="8"/>
        <color rgb="FF000000"/>
        <rFont val="Calibri"/>
        <family val="2"/>
        <scheme val="minor"/>
      </rPr>
      <t xml:space="preserve"> beschreiben. (K2)</t>
    </r>
  </si>
  <si>
    <t>Können die Sicherheitsvorkehrungen für die Montage beschreiben</t>
  </si>
  <si>
    <t>d5.2 Typische Montageuntergründe beschreiben. (K2)</t>
  </si>
  <si>
    <t>d5.3 Branchenspezifische Messgeräte und deren Funktion erläutern. (K2)</t>
  </si>
  <si>
    <t>d5.5 Typische Montagetechniken von werbetechnischen Produkten erläutern. (K2)</t>
  </si>
  <si>
    <t>Können typische Montagetechniken von werbetechnischen Produkten erläutern</t>
  </si>
  <si>
    <t>Total Sem. 3</t>
  </si>
  <si>
    <t>üK 2</t>
  </si>
  <si>
    <t>ÜK 2 Material und Qualität</t>
  </si>
  <si>
    <t>A2.5</t>
  </si>
  <si>
    <t>a3.4 Materialien und Werkstoffe für typische Aufträge anhand der Auftragspapiere bereitstellen. (K3)</t>
  </si>
  <si>
    <t>B9.5</t>
  </si>
  <si>
    <t>a6 Arbeiten von Printmedien-aufträgen rapportieren und Dokumentation finalisieren</t>
  </si>
  <si>
    <t>a6.2 Mess- und Kontrollresultate nach Vorgaben abgleichen. (K3)</t>
  </si>
  <si>
    <t>a7 Druck-, Weiterverarbei-tungs- oder Werbetechnikaufträge abschliessen</t>
  </si>
  <si>
    <t>a7.2 Die Endkontrolle gemäss betrieblichen Vorgaben durchführen. (K3)</t>
  </si>
  <si>
    <t>a7.7 Aufräumarbeiten am eigenen Arbeitsplatz gemäss Vorgaben durchführen. (K3)</t>
  </si>
  <si>
    <t>Modul 4</t>
  </si>
  <si>
    <t>Rapporte</t>
  </si>
  <si>
    <t>Der Lernende prüft einen Druckauftrag und klärt durch gezielte Rückfragen die unklare Anzahl an benötigten Exemplaren.</t>
  </si>
  <si>
    <t>Datenübernahme</t>
  </si>
  <si>
    <t>a2.3</t>
  </si>
  <si>
    <r>
      <t xml:space="preserve">a2.2 Vor- und Nachteile unterschiedlicher </t>
    </r>
    <r>
      <rPr>
        <b/>
        <sz val="8"/>
        <color rgb="FF000000"/>
        <rFont val="Calibri"/>
        <family val="2"/>
        <scheme val="minor"/>
      </rPr>
      <t>Ablagesysteme</t>
    </r>
    <r>
      <rPr>
        <sz val="8"/>
        <color rgb="FF000000"/>
        <rFont val="Calibri"/>
        <family val="2"/>
        <scheme val="minor"/>
      </rPr>
      <t xml:space="preserve"> aufzählen. (K2)</t>
    </r>
  </si>
  <si>
    <t>Die Lernenden bringen das Organigramm aus ihrem Betrieb mit.</t>
  </si>
  <si>
    <r>
      <t xml:space="preserve">a2.3 Technische und gesetzliche Anforderungen an </t>
    </r>
    <r>
      <rPr>
        <b/>
        <sz val="8"/>
        <color rgb="FF000000"/>
        <rFont val="Calibri"/>
        <family val="2"/>
        <scheme val="minor"/>
      </rPr>
      <t>Produktionsdaten</t>
    </r>
    <r>
      <rPr>
        <sz val="8"/>
        <color rgb="FF000000"/>
        <rFont val="Calibri"/>
        <family val="2"/>
        <scheme val="minor"/>
      </rPr>
      <t xml:space="preserve"> erläutern. (K2)</t>
    </r>
  </si>
  <si>
    <t>Können technische und gesetzliche Anforderungen erläutern</t>
  </si>
  <si>
    <r>
      <t xml:space="preserve">a2.4 Abweichungen und mögliche Fehlerquellen von </t>
    </r>
    <r>
      <rPr>
        <b/>
        <sz val="8"/>
        <color rgb="FF000000"/>
        <rFont val="Calibri"/>
        <family val="2"/>
        <scheme val="minor"/>
      </rPr>
      <t>Produktionsdaten</t>
    </r>
    <r>
      <rPr>
        <sz val="8"/>
        <color rgb="FF000000"/>
        <rFont val="Calibri"/>
        <family val="2"/>
        <scheme val="minor"/>
      </rPr>
      <t xml:space="preserve"> erklären. (K2)</t>
    </r>
  </si>
  <si>
    <t>Können mögliche Fehlerquellen erklären</t>
  </si>
  <si>
    <t>Die Lernenden bringen Beanstandungen aus ihrem Betrieb mit.</t>
  </si>
  <si>
    <r>
      <t xml:space="preserve">a2.6 </t>
    </r>
    <r>
      <rPr>
        <b/>
        <sz val="8"/>
        <color rgb="FF000000"/>
        <rFont val="Calibri"/>
        <family val="2"/>
        <scheme val="minor"/>
      </rPr>
      <t>Anwenderprogramme</t>
    </r>
    <r>
      <rPr>
        <sz val="8"/>
        <color rgb="FF000000"/>
        <rFont val="Calibri"/>
        <family val="2"/>
        <scheme val="minor"/>
      </rPr>
      <t xml:space="preserve"> und ihre Einsatzgebiete benennen. (K1)</t>
    </r>
  </si>
  <si>
    <t>Könnne wichtige Anwenderprogramme benennen</t>
  </si>
  <si>
    <r>
      <t xml:space="preserve">a2.7 </t>
    </r>
    <r>
      <rPr>
        <b/>
        <sz val="8"/>
        <color rgb="FF000000"/>
        <rFont val="Calibri"/>
        <family val="2"/>
        <scheme val="minor"/>
      </rPr>
      <t>Daten</t>
    </r>
    <r>
      <rPr>
        <sz val="8"/>
        <color rgb="FF000000"/>
        <rFont val="Calibri"/>
        <family val="2"/>
        <scheme val="minor"/>
      </rPr>
      <t xml:space="preserve"> prozessgerecht </t>
    </r>
    <r>
      <rPr>
        <b/>
        <sz val="8"/>
        <color rgb="FF000000"/>
        <rFont val="Calibri"/>
        <family val="2"/>
        <scheme val="minor"/>
      </rPr>
      <t>ausgeben.</t>
    </r>
    <r>
      <rPr>
        <sz val="8"/>
        <color rgb="FF000000"/>
        <rFont val="Calibri"/>
        <family val="2"/>
        <scheme val="minor"/>
      </rPr>
      <t xml:space="preserve"> (K3)</t>
    </r>
  </si>
  <si>
    <t xml:space="preserve">Können die Produktonsdaten erläutern
Können pixelorientierte Dateien erklären und erläutern  
Können die Vorteile von pixelorientierten Daten erklären
Können Dateien vektororientiert erstellen
Können den Unterschied von Pixel- und Vektordaten erklären und darstellen
Können aus Produktionsdaten ein PDF erstellen
Können die Anwendung der richtigen Datenform begründen 
Können Datenausgabe inkl. Datenkontrolle und die einzelnen Prozessschritte anwenden </t>
  </si>
  <si>
    <t>Die Lernenden legen ihre Daten strukturiert auf ihrem Speichermedium ab.</t>
  </si>
  <si>
    <t>Auftragsabwicklung (Vertiefung inkl. Qualitätssicherung)</t>
  </si>
  <si>
    <t>b9.1</t>
  </si>
  <si>
    <t>2x (vgl. Sem 3)</t>
  </si>
  <si>
    <r>
      <t xml:space="preserve">a5.4 </t>
    </r>
    <r>
      <rPr>
        <b/>
        <sz val="8"/>
        <color rgb="FF000000"/>
        <rFont val="Calibri"/>
        <family val="2"/>
        <scheme val="minor"/>
      </rPr>
      <t>Messtechniken</t>
    </r>
    <r>
      <rPr>
        <sz val="8"/>
        <color rgb="FF000000"/>
        <rFont val="Calibri"/>
        <family val="2"/>
        <scheme val="minor"/>
      </rPr>
      <t xml:space="preserve"> benennen (z.B. Massstab, Rollmeter, Winkel, Densitometer). (K2)</t>
    </r>
  </si>
  <si>
    <t>Können ein Massstab als Messwerkzeug anwenden
Können einen Rollmeter anwenden und ablesen
Können Masseinheiten (Längenmasse) umrechnen
Können Winkelberechnungen machen
Können ein Densitometer einsetzen und die Werte interpretieren
Können eine Schieblehre (Messschieber) anwenden und richtig ablesen
Können einen Mikrometer anwenden und richtig ablesen
Können die wichtigsten Messtechniken benennen und beschreiben</t>
  </si>
  <si>
    <t>b9.5</t>
  </si>
  <si>
    <r>
      <t xml:space="preserve">a7.1 </t>
    </r>
    <r>
      <rPr>
        <b/>
        <sz val="8"/>
        <color rgb="FF000000"/>
        <rFont val="Calibri"/>
        <family val="2"/>
        <scheme val="minor"/>
      </rPr>
      <t>Prüfverfahren</t>
    </r>
    <r>
      <rPr>
        <sz val="8"/>
        <color rgb="FF000000"/>
        <rFont val="Calibri"/>
        <family val="2"/>
        <scheme val="minor"/>
      </rPr>
      <t xml:space="preserve"> für die branchenüblichen Produkte benennen. (K1)</t>
    </r>
  </si>
  <si>
    <t xml:space="preserve">Können die typischen Prüfverfahren für die branchenüblichen Printprodukte benennen.
</t>
  </si>
  <si>
    <t>a6.1</t>
  </si>
  <si>
    <r>
      <t xml:space="preserve">b3.1 Ein </t>
    </r>
    <r>
      <rPr>
        <b/>
        <sz val="8"/>
        <color rgb="FF000000"/>
        <rFont val="Calibri"/>
        <family val="2"/>
        <scheme val="minor"/>
      </rPr>
      <t>Qualitätsmanagement</t>
    </r>
    <r>
      <rPr>
        <sz val="8"/>
        <color rgb="FF000000"/>
        <rFont val="Calibri"/>
        <family val="2"/>
        <scheme val="minor"/>
      </rPr>
      <t xml:space="preserve"> beschreiben. (K2)</t>
    </r>
  </si>
  <si>
    <r>
      <t>b3.2 Ziele der branchenüblichen</t>
    </r>
    <r>
      <rPr>
        <b/>
        <sz val="8"/>
        <color rgb="FF000000"/>
        <rFont val="Calibri"/>
        <family val="2"/>
        <scheme val="minor"/>
      </rPr>
      <t xml:space="preserve"> Qualitätssysteme</t>
    </r>
    <r>
      <rPr>
        <sz val="8"/>
        <color rgb="FF000000"/>
        <rFont val="Calibri"/>
        <family val="2"/>
        <scheme val="minor"/>
      </rPr>
      <t xml:space="preserve"> erläutern und anhand von typischen Beispielen aufzeigen. (K2)</t>
    </r>
  </si>
  <si>
    <r>
      <t xml:space="preserve">c3.1 Ein </t>
    </r>
    <r>
      <rPr>
        <b/>
        <sz val="8"/>
        <color rgb="FF000000"/>
        <rFont val="Calibri"/>
        <family val="2"/>
        <scheme val="minor"/>
      </rPr>
      <t>Qualitätsmanagement</t>
    </r>
    <r>
      <rPr>
        <sz val="8"/>
        <color rgb="FF000000"/>
        <rFont val="Calibri"/>
        <family val="2"/>
        <scheme val="minor"/>
      </rPr>
      <t xml:space="preserve"> beschreiben. (K2)</t>
    </r>
  </si>
  <si>
    <t>Können ein Qualitätsmanagementsystem beschreiben, das für die Kontrolle und Dokumentation der Qualität von Halbfabrikaten und Fertigprodukten in der Weiterverarbeitung und Packmittelproduktion verwendet wird. 
Können die wesentlichen Elemente und Prozesse eines Qualitätsmanagementsystems erläutern
Können deren Rolle bei der Sicherstellung der Produktqualität  erklären</t>
  </si>
  <si>
    <r>
      <t xml:space="preserve">c3.2 Ziele der branchenüblichen </t>
    </r>
    <r>
      <rPr>
        <b/>
        <sz val="8"/>
        <color rgb="FF000000"/>
        <rFont val="Calibri"/>
        <family val="2"/>
        <scheme val="minor"/>
      </rPr>
      <t>Qualitätssysteme</t>
    </r>
    <r>
      <rPr>
        <sz val="8"/>
        <color rgb="FF000000"/>
        <rFont val="Calibri"/>
        <family val="2"/>
        <scheme val="minor"/>
      </rPr>
      <t xml:space="preserve"> erläutern und anhand von typischen Beispielen aufzeigen. (K2)</t>
    </r>
  </si>
  <si>
    <r>
      <rPr>
        <sz val="8"/>
        <color rgb="FF000000"/>
        <rFont val="Calibri"/>
        <family val="2"/>
        <scheme val="minor"/>
      </rPr>
      <t>Können die Ziele branchenüblicher Qualitätssysteme erläutern (</t>
    </r>
    <r>
      <rPr>
        <sz val="8"/>
        <color rgb="FFFF0000"/>
        <rFont val="Calibri"/>
        <family val="2"/>
      </rPr>
      <t xml:space="preserve">Weiterv.) 
</t>
    </r>
    <r>
      <rPr>
        <sz val="8"/>
        <color rgb="FF000000"/>
        <rFont val="Calibri"/>
        <family val="2"/>
        <scheme val="minor"/>
      </rPr>
      <t xml:space="preserve">Können anhand typischer Beispiele aufzeigen, wie diese Ziele erreicht werden </t>
    </r>
    <r>
      <rPr>
        <sz val="8"/>
        <color rgb="FFFF0000"/>
        <rFont val="Calibri"/>
        <family val="2"/>
      </rPr>
      <t xml:space="preserve">(Weiterv.) 
</t>
    </r>
    <r>
      <rPr>
        <sz val="8"/>
        <color rgb="FF000000"/>
        <rFont val="Calibri"/>
        <family val="2"/>
        <scheme val="minor"/>
      </rPr>
      <t>Können die Bedeutung von Qualitätsstandards und -massnahmen für die Sicherstellung und Verbesserung der Produktqualität in der Weiterverarbeitung und Packmittelproduktion erklären.</t>
    </r>
  </si>
  <si>
    <r>
      <t xml:space="preserve">d3.1 Ein </t>
    </r>
    <r>
      <rPr>
        <b/>
        <sz val="8"/>
        <color rgb="FF000000"/>
        <rFont val="Calibri"/>
        <family val="2"/>
        <scheme val="minor"/>
      </rPr>
      <t>Qualitätsmanagement</t>
    </r>
    <r>
      <rPr>
        <sz val="8"/>
        <color rgb="FF000000"/>
        <rFont val="Calibri"/>
        <family val="2"/>
        <scheme val="minor"/>
      </rPr>
      <t xml:space="preserve"> beschreiben. (K2)</t>
    </r>
  </si>
  <si>
    <r>
      <t xml:space="preserve">d3.2 Ziele der branchenüblichen </t>
    </r>
    <r>
      <rPr>
        <b/>
        <sz val="8"/>
        <color rgb="FF000000"/>
        <rFont val="Calibri"/>
        <family val="2"/>
        <scheme val="minor"/>
      </rPr>
      <t>Qualitätssysteme</t>
    </r>
    <r>
      <rPr>
        <sz val="8"/>
        <color rgb="FF000000"/>
        <rFont val="Calibri"/>
        <family val="2"/>
        <scheme val="minor"/>
      </rPr>
      <t xml:space="preserve"> erläutern und anhand von typischen Beispielen aufzeigen. (K2)</t>
    </r>
  </si>
  <si>
    <r>
      <rPr>
        <sz val="8"/>
        <color rgb="FF000000"/>
        <rFont val="Calibri"/>
        <family val="2"/>
        <scheme val="minor"/>
      </rPr>
      <t xml:space="preserve">Können die Ziele der branchenüblichen Qualitätssysteme erläutern und anhand von typischen Beispielen aufzeigen </t>
    </r>
    <r>
      <rPr>
        <sz val="8"/>
        <color rgb="FFFF0000"/>
        <rFont val="Calibri"/>
        <family val="2"/>
      </rPr>
      <t>Werbetech)</t>
    </r>
  </si>
  <si>
    <t>Instandhaltung</t>
  </si>
  <si>
    <t xml:space="preserve">e1 Werkzeuge und Maschinen des Printmedienbetriebs instand halten </t>
  </si>
  <si>
    <r>
      <t xml:space="preserve">e1.2 Detailliert die Notwendigkeit des </t>
    </r>
    <r>
      <rPr>
        <b/>
        <sz val="8"/>
        <color rgb="FF000000"/>
        <rFont val="Calibri"/>
        <family val="2"/>
        <scheme val="minor"/>
      </rPr>
      <t>Unterhalts</t>
    </r>
    <r>
      <rPr>
        <sz val="8"/>
        <color rgb="FF000000"/>
        <rFont val="Calibri"/>
        <family val="2"/>
        <scheme val="minor"/>
      </rPr>
      <t xml:space="preserve"> von Betriebseinrichtungen erläutern. (K2)</t>
    </r>
  </si>
  <si>
    <t>Können den Begriff Wartung erklären 
Können die Bezeichnung «kompressibel» und «inkompressibel» erklären
Können drei mögliche Wartungshinweise für Maschinen aufzählen
Können die Regeln für kleine Reparaturen erläutern
Können die Notwendigkeit von Unterhaltsarbeiten beschreiben</t>
  </si>
  <si>
    <r>
      <t xml:space="preserve">e1.4 Verschiedene </t>
    </r>
    <r>
      <rPr>
        <b/>
        <sz val="8"/>
        <color rgb="FF000000"/>
        <rFont val="Calibri"/>
        <family val="2"/>
        <scheme val="minor"/>
      </rPr>
      <t>Maschinenverschleissteile und Schmiermittel</t>
    </r>
    <r>
      <rPr>
        <sz val="8"/>
        <color rgb="FF000000"/>
        <rFont val="Calibri"/>
        <family val="2"/>
        <scheme val="minor"/>
      </rPr>
      <t xml:space="preserve"> benennen. (K2)</t>
    </r>
  </si>
  <si>
    <t>Können den Begriff Verschleissteile erklären und mit einem Beispiel versehen
Können eine Zentralschmierung an einer Maschine erklären
Können den Unterschied zwischen Ölen und Schmieren mit Fett erklären
Können die Symbole und Farben bzgl. Schmieren und Ölen einordnen
Können verschiedene Maschinenverschleissteile und Schmiermittel benennen</t>
  </si>
  <si>
    <r>
      <t xml:space="preserve">e1.7 </t>
    </r>
    <r>
      <rPr>
        <b/>
        <sz val="8"/>
        <color rgb="FF000000"/>
        <rFont val="Calibri"/>
        <family val="2"/>
        <scheme val="minor"/>
      </rPr>
      <t>Sicherheitsstandards für Instandhaltungsarbeiten</t>
    </r>
    <r>
      <rPr>
        <sz val="8"/>
        <color rgb="FF000000"/>
        <rFont val="Calibri"/>
        <family val="2"/>
        <scheme val="minor"/>
      </rPr>
      <t xml:space="preserve"> nennen. (K2)</t>
    </r>
  </si>
  <si>
    <t xml:space="preserve">Können notwendige Schutzmassnahmen für die Instandhaltung von Maschinen und Anlagen nennen
Können das sichern des Arbeitsbereichs erläutern 
</t>
  </si>
  <si>
    <t>alle</t>
  </si>
  <si>
    <t>Der Lernende zeigt den Arbeitsablauf seiner Schlussprüfung auf mit detailliertem Zeitplan, 
Der Lernende üben in Partnerarbeit das Fachgespräch für ihre IPA</t>
  </si>
  <si>
    <t>Total Sem. 4</t>
  </si>
  <si>
    <t>Neue Handlungskompetenzen</t>
  </si>
  <si>
    <t>Richtziel 11 (Unfälle und Krankheiten vermeiden)</t>
  </si>
  <si>
    <t>Richtziel 12 (Mit Chemikalien fachgerecht umgehen)</t>
  </si>
  <si>
    <t>Richtziel 13 (Sicherheitsvorkehrungen umsetzen)</t>
  </si>
  <si>
    <t>Richtziel 14 (Massnahmen zum Umweltschutz umsetzen)</t>
  </si>
  <si>
    <t>Richtziel 21 (Papier)</t>
  </si>
  <si>
    <t>Richtziel 21 (Kunststoff)</t>
  </si>
  <si>
    <t>Richtziel 21 (Klebstoff)</t>
  </si>
  <si>
    <t>Richtziel 21 (Gewebe)</t>
  </si>
  <si>
    <t>Richtziel 21 (Folien)</t>
  </si>
  <si>
    <t>Richtziel 22 (Maschinen- und Betriebseinrichtungen einsetzen)</t>
  </si>
  <si>
    <t>Richtziel 23 (Werkzeuge)</t>
  </si>
  <si>
    <t>Richtziel 24 (Grundlagen Betriebsmittel warten)</t>
  </si>
  <si>
    <t>Richtziel 25 (Arbeitsabläufe beherrschen)</t>
  </si>
  <si>
    <t>Richtziel 26 (Technische Arbeiten vorbereiten)</t>
  </si>
  <si>
    <t>Richtziel 27 (Produktionsablauf sicherstellen)</t>
  </si>
  <si>
    <t>Richtziel 28 (Aufträge abschliessen)</t>
  </si>
  <si>
    <t>Richtziel 29 (Qualität sicherstellen)</t>
  </si>
  <si>
    <t>Können den Einsatz von typischen Maschinen der Werbetechnik (Plotter (Rollen- und Flachbett) / Digitaldrucker ) und weitere Betriebseinrichtungen erklären</t>
  </si>
  <si>
    <t>Können Sicherheitsvorschriften von Herstellungsprozessen der Werbetechnik nennen</t>
  </si>
  <si>
    <t xml:space="preserve">Können die Funktionen typischer Maschinen der Werbetechnik und weitere Betriebseinrichtungen erklären
</t>
  </si>
  <si>
    <t xml:space="preserve">Können typische Weiterverarbeitungsmaschinen (Schneidm., Falzm, Sammelhefter, Klebebinder, Kleingeräte wie Rill-,Bohrmaschine...) und Packmittelproduktionsmaschinen (Schneid-, Stanz- Druck- Klebemaschinen) und Periphiegeräte mit den korrekten Fachausdrücken benennen </t>
  </si>
  <si>
    <t>Können die Funktionen typischer Maschinen der Werbetechnik (Plotter (Rollen- und Flachbett / Digitaldrucker) und weitere Betriebseinrichtungen aufzählen</t>
  </si>
  <si>
    <r>
      <rPr>
        <sz val="8"/>
        <color rgb="FF000000"/>
        <rFont val="Calibri"/>
        <family val="2"/>
        <scheme val="minor"/>
      </rPr>
      <t xml:space="preserve">Können den kompletten Arbeitsablauf eines grafischen Betriebes aufzeigen </t>
    </r>
    <r>
      <rPr>
        <sz val="8"/>
        <color rgb="FFFF0000"/>
        <rFont val="Calibri"/>
        <family val="2"/>
      </rPr>
      <t xml:space="preserve">(Medient.) 
</t>
    </r>
    <r>
      <rPr>
        <sz val="8"/>
        <color rgb="FF000000"/>
        <rFont val="Calibri"/>
        <family val="2"/>
        <scheme val="minor"/>
      </rPr>
      <t>Können die einzelnen Arbeitsschritte von der Offerte bis zum Versand aufzählen (</t>
    </r>
    <r>
      <rPr>
        <sz val="8"/>
        <color rgb="FFFF0000"/>
        <rFont val="Calibri"/>
        <family val="2"/>
      </rPr>
      <t>Medient</t>
    </r>
    <r>
      <rPr>
        <sz val="8"/>
        <color rgb="FF000000"/>
        <rFont val="Calibri"/>
        <family val="2"/>
        <scheme val="minor"/>
      </rPr>
      <t xml:space="preserve">.
Können den kompletten Arbeitsablauf in der Weiterverarbeitung erklären </t>
    </r>
    <r>
      <rPr>
        <sz val="8"/>
        <color rgb="FFFF0000"/>
        <rFont val="Calibri"/>
        <family val="2"/>
      </rPr>
      <t xml:space="preserve">(Weiterv.)
</t>
    </r>
    <r>
      <rPr>
        <sz val="8"/>
        <color rgb="FF000000"/>
        <rFont val="Calibri"/>
        <family val="2"/>
        <scheme val="minor"/>
      </rPr>
      <t xml:space="preserve">Können die einzelnen Schritte beschreiben, die von der Auftragsannahme bis zur finalen Ausführung des Auftrags erforderlich sind </t>
    </r>
    <r>
      <rPr>
        <sz val="8"/>
        <color rgb="FFFF0000"/>
        <rFont val="Calibri"/>
        <family val="2"/>
      </rPr>
      <t xml:space="preserve">(Weiterv.)
</t>
    </r>
    <r>
      <rPr>
        <sz val="8"/>
        <color rgb="FF000000"/>
        <rFont val="Calibri"/>
        <family val="2"/>
        <scheme val="minor"/>
      </rPr>
      <t xml:space="preserve">Können die wesentlichen Aufgaben und Verantwortlichkeiten in jedem Schritt erläutern </t>
    </r>
    <r>
      <rPr>
        <sz val="8"/>
        <color rgb="FFFF0000"/>
        <rFont val="Calibri"/>
        <family val="2"/>
      </rPr>
      <t xml:space="preserve">(Weiterv.)
</t>
    </r>
  </si>
  <si>
    <t>Können Sicherheitsvorschriften für die Weiterverarbeitung und die Produktion von Packmitteln nennen und deren Bedeutung für den sicheren Betrieb der Maschinen und den Schutz der Mitarbeitenden erläutern</t>
  </si>
  <si>
    <t>Können die Funktionen typischer Weiterverarbeitungs- und Packmittelproduktionsmaschinen sowie deren Peripheriegeräte und weitere Betriebseinrichtungen erklären. 
Können die spezifischen Aufgaben und Arbeitsweisen dieser Maschinen und Geräte zu beschreiben</t>
  </si>
  <si>
    <t>Können mögliche Massnahmen beschreiben, wie im Betrieb Energie eingespart werden kann. 
Können verschiedene Strategien zur Energieeffizienz  erläutern 
Können deren potenzielle Auswirkungen auf den Energieverbrauch und die Betriebskosten  erklären</t>
  </si>
  <si>
    <t>Können die Funktionen typischer Maschinen der Werbetechnik und weitere Betriebseinrichtungen erklären
Können den Begriff «laminieren» beschreiben</t>
  </si>
  <si>
    <t>Können mögliche Massnahmen beschreiben, wie im Betrieb Energie eingespart werden kann</t>
  </si>
  <si>
    <t>Können branchenspezifische Messgeräte und deren Funktion erläutern</t>
  </si>
  <si>
    <r>
      <rPr>
        <sz val="8"/>
        <color rgb="FF000000"/>
        <rFont val="Calibri"/>
        <family val="2"/>
        <scheme val="minor"/>
      </rPr>
      <t>Können ein Qualitätsmanagement in der Werbetechnik beschreiben (</t>
    </r>
    <r>
      <rPr>
        <sz val="8"/>
        <color rgb="FFFF0000"/>
        <rFont val="Calibri"/>
        <family val="2"/>
      </rPr>
      <t>Werbetech)</t>
    </r>
  </si>
  <si>
    <t xml:space="preserve">Können die relevanten Auftragsdaten nennen und können diese anwenden
Können eine Auftragsbeschreibung bzw. dessen Produkt skizzieren und beschreiben
Können aus einer Auftragsbeschreibung ein Ablaufdiagramm/Flussdiagramm erstellen </t>
  </si>
  <si>
    <t>Können die wichtigsten Grundformen der Geometrie nennen
Können die wichtigsten Grundformen des Fachzeichnens zeichnerisch anwenden
Können die verschiedene Linienarten (z.B. Konstruktionslinie, Hauptlinie) verwenden
Können die Idee vom Kopf aufs Blatt übertragen 
Können Produkte und Ideen skizzieren</t>
  </si>
  <si>
    <t xml:space="preserve">Können die verschiedenen  Speichermedien nennen
Können Vor- und Nachteile digitaler Ablagesysteme erläutern 
Können eine Struktur und Organisation beschreiben
</t>
  </si>
  <si>
    <t>Können eine branchenübliches Qualitätsmanagement beschreiben 
Können den Begriff Qualität beschreiben
Können die Begriffe IST-, Soll- und Toleranzwert erklären
Können die unterschiedlichen Fehlerarten erklären</t>
  </si>
  <si>
    <t>Können Ziele der branchenüblichen Qualitätssysteme erläutern und anhand typischer Beispiele 
aufzeigen 
Können den Begriff Qualität beschreiben
Können wichtige Qualitätsmerkmale nennen</t>
  </si>
  <si>
    <t>Können typische Montageuntergründe beschreiben</t>
  </si>
  <si>
    <t xml:space="preserve">Können verschiedene Arten von Verpackungen und Packmitteln aufzählen 
Können deren jeweilige Anwendung im Versandprozess nennen </t>
  </si>
  <si>
    <t>Können die Einsatzmöglichkeiten der verschiedenen Bedruckstoffe nennen
Können den Herstellungsprozess von Bedruckstoffen erläutern</t>
  </si>
  <si>
    <t>Können die Einsatzgebiete und Funktionen typischer Werkzeuge der Werbetechnik aufzeigen</t>
  </si>
  <si>
    <t>Können die persönliche Schutzausrüstung (PSA) und die gesetzlichen Vorschriften in Bezug auf Arbeitssicherheit und Gesundheitsschutz beschreiben. (K2)
Können die persönliche Schutzausrüstung (PSA) situationsbezogen und gemäss Vorschriften einsetzen. (K3)</t>
  </si>
  <si>
    <t>Können Erste-Hilfe-Massnahmen beschreiben und die entsprechenden Einrichtungen und verantwortlichen Personen nennen. (K2)</t>
  </si>
  <si>
    <t>Können Werkzeuge funktionsgerecht und sicher einsetzen. (K3)</t>
  </si>
  <si>
    <t>Können die Grundlagen der Toxikologie erklären. (K2)</t>
  </si>
  <si>
    <t>Können die Bedeutung der Gefahrensymbole erklären. (K2)</t>
  </si>
  <si>
    <t>Können Schutzmassnahmen für Gesundheit und Umwelt beim Arbeiten mit gefährlichen Stoffen beschreiben. (K2</t>
  </si>
  <si>
    <t>Können verschiedene Reinigungsmittel beschreiben und dem Verwendungszweck zuordnen. (K2)
Können Reinigungsmittel sicher und ressourcenschonend verwenden. (K3)</t>
  </si>
  <si>
    <t>Können den korrekten Wiederverwertungs- bzw. Entsorgungsweg von Materialien beschreiben. (K2)</t>
  </si>
  <si>
    <t>Können den Arbeitsplatz vorschriftsgemäss vorbereiten. (K3)</t>
  </si>
  <si>
    <t>Können Messtechniken benennen. (K2)
Können Mess- und Kontrollresultate abgleichen. (K3)</t>
  </si>
  <si>
    <t>Können verschiedene Prüfverfahren benennen. (K1)
Können verschiedene Prüfmethoden anwenden. (K3)</t>
  </si>
  <si>
    <t>Können Aufräumarbeiten am Arbeitsplatz durchführen. (K3)</t>
  </si>
  <si>
    <t>Können Endkontrollen durchführen. (K3)</t>
  </si>
  <si>
    <r>
      <t xml:space="preserve">d4.1 Typische </t>
    </r>
    <r>
      <rPr>
        <b/>
        <sz val="8"/>
        <color rgb="FF000000"/>
        <rFont val="Calibri"/>
        <family val="2"/>
        <scheme val="minor"/>
      </rPr>
      <t>Befestigungsmittel und -systeme</t>
    </r>
    <r>
      <rPr>
        <sz val="8"/>
        <color rgb="FF000000"/>
        <rFont val="Calibri"/>
        <family val="2"/>
        <scheme val="minor"/>
      </rPr>
      <t xml:space="preserve"> und deren Einsatzgebiete mit ihren Vor- und Nachteilen beschreiben. (K2)</t>
    </r>
  </si>
  <si>
    <t>Können die Herstellung der Materialien (Papier, Karton, Kunststoff, Gewebe/Blachen, Klebstoff) beschreiben 
Können die Eigenschaften der Materialien erläutern und erklären
Können die Einsatzmöglichkeiten der Materialien erläutern
Können das Gefährdungspotenzial der Materialien erläutern
Können Unterschiede zwischen gegossenen und kalendrierten Folien beschreiben
Können je zwei Vor- und Nachteile von monomeren und  polymeren Folie nennen
Können mindestens fünf Eigenschaften einer Selbstklebefolie, die in Bezug auf den Klebstoff und deren Technologie relevant sind, erklären
Können drei Merkmale von Qualitätsklebefolien nennen 
Können mindestens drei Oberflächeneffekte von Folien beschreiben und erkennen
Können die Begriffe Dimensionsstabilität, Abriebfestigkeit und Flexibilität in Bezug auf Folien erklären</t>
  </si>
  <si>
    <t>Können vier Elemente der Schutzausrüstungen erklären 
Können erklären weshalb Schutzausrüstungen eingesetzt werden
Können den Begriff «Arbeitskleider» erklären und ein Beispiel nennen
Können drei Beispiele nennen, wie Sturzunfälle an der Arbeit verhindert werden können
Können den Einsatz der Persönlichen Schutzausrüstung (PSA) beschreiben
Können die wichtigsten Vorschriften in Bezug auf Arbeitssicherheit und Gesundheitsschutz beschreiben
Kennen die Lärmbelastung in der Industrie und wissen wie sie sich schützen können</t>
  </si>
  <si>
    <t>Kennen die wichtigsten Erste-Hilfe-Massnahmen und können sie beschreiben
Können entsprechende Einrichtungen und Personen bei Erste-Hilfe-Massnahmen nennen
Können erklären, wie die erste Hilfe Massnahme aussieht, wenn jemand nach einem Elektroschlag bewusstlos auf dem Boden liegt (Reihenfolge und Massnahmen) 
Kennen Hilfemassnahme bei «Atem- und Kreislaufstillstand» 
Kennen die sieben Angaben, welche auf einer «Erste Hilfe Tafel» vorhanden sein müssen
Können Erste Hilfe bei einem Arbeitsunfall leisten</t>
  </si>
  <si>
    <t xml:space="preserve">Können einen Auftragsablauf anhand von Arbeitsschritten richtig nummerieren (Reihenfolge) 
Können typische Produktionsabläufe von ihrem Schwerpunkt beschreiben </t>
  </si>
  <si>
    <t xml:space="preserve">Können die einzelnen Arbeitsschritte für ein typisches Produkt ihres Schwerpunktes beschreiben
Können den Begriff Kunde umschreiben 
Können den Begriff Mustererstellung umschreiben
Können den Begriff CAD beschreiben 
Können den Begriff Schneidplotter» beschreiben 
Können den Begriff Prototyp anhand eines Beispiels erklären
Können den Begriff Vor- und Nachkalkulation erklären
Können den Begriff Offerte» erklären 
Können den Begriff Auftragsdaten erklären
Können den Begriff Materialbestellung und Arbeitsmittelplanung erklären
Können den begriff Terminplanung und Arbeitsvorbereitung erklären
Können die Produktion und Qualitätskontrolle erklären
Können die Verpackung und Auslieferung erklären </t>
  </si>
  <si>
    <r>
      <rPr>
        <sz val="8"/>
        <color theme="1"/>
        <rFont val="Calibri"/>
        <family val="2"/>
        <scheme val="minor"/>
      </rPr>
      <t xml:space="preserve">Können die fünf wichtisten Druckverfahren </t>
    </r>
    <r>
      <rPr>
        <sz val="8"/>
        <color theme="1"/>
        <rFont val="Calibri"/>
        <family val="2"/>
      </rPr>
      <t>(Hoch-, Tief-, Offset-, Sieb- und Digitaldruck)</t>
    </r>
    <r>
      <rPr>
        <sz val="8"/>
        <color theme="1"/>
        <rFont val="Calibri"/>
        <family val="2"/>
        <scheme val="minor"/>
      </rPr>
      <t xml:space="preserve"> erklären 
Können fünf Druckverfahren beschreiben</t>
    </r>
  </si>
  <si>
    <r>
      <t xml:space="preserve">Können das Material Kunststoff und Folien erkennen und aufzählen
Können das Material Papier erkennen und aufzählen
Können das Material Karton erkennen und aufzählen
Können das Material Gewebe und Blachen erkennen und aufzählen
Können das Material Klebstoff erkennen und aufzählen
</t>
    </r>
    <r>
      <rPr>
        <sz val="8"/>
        <color theme="1"/>
        <rFont val="Calibri (Textkörper)"/>
      </rPr>
      <t>Können das Material Kunststoff-(Folien) erkennen und aufzählen</t>
    </r>
  </si>
  <si>
    <t>Erste Hilfe Kurs
Vor Schichtbeginn richtet der Lernende den Arbeitsplatz ergonomisch ein, überprüft die Druckmaschine und legt Werkzeuge bereit.</t>
  </si>
  <si>
    <t xml:space="preserve">Können die Begriffe perkutan, oral und Inhalation erklären
Können die wichtigsten Grundlagen der Toxikologie erklären
</t>
  </si>
  <si>
    <t xml:space="preserve">
Können die gültigen gesetzlichen Bestimmungen benennen
</t>
  </si>
  <si>
    <r>
      <rPr>
        <sz val="8"/>
        <color theme="1"/>
        <rFont val="Calibri (Textkörper)"/>
      </rPr>
      <t>Können die Einflussfaktoren «Umwelteinflüsse», «chemikalische Einflüsse» und «mechanische Einflüsse» mit je einem Beispiel definieren</t>
    </r>
    <r>
      <rPr>
        <sz val="8"/>
        <color theme="1"/>
        <rFont val="Calibri"/>
        <family val="2"/>
        <scheme val="minor"/>
      </rPr>
      <t xml:space="preserve">
Können die Begriffe lokal wirkend und resorptiv wirkend bei Giftstoffen erklären
Können drei Möglichkeiten nennen, wie man sich beim Arbeiten mit Säuren und Laugen schützen kann
Könen die Abkürzung MAK-Wert erläutern
Können die wichtigsten Schutzmassnahmen für Gesundheit und Umwelt beim Arbeiten mit gefährlichen 
Stoffen beschreiben</t>
    </r>
  </si>
  <si>
    <r>
      <rPr>
        <sz val="8"/>
        <color theme="1"/>
        <rFont val="Calibri"/>
        <family val="2"/>
        <scheme val="minor"/>
      </rPr>
      <t xml:space="preserve">Können den Kreislauf von der Herstellung bis zur Wiederverwertung beschreiben und darstellen </t>
    </r>
    <r>
      <rPr>
        <sz val="8"/>
        <color theme="1"/>
        <rFont val="Calibri"/>
        <family val="2"/>
      </rPr>
      <t xml:space="preserve">(Materialien)
</t>
    </r>
  </si>
  <si>
    <t>Praktische Aufgabe mit Auslinieren der Nutzen auf einem realen Bogen
Der Lernende berechnet die Papiermenge für einen Broschürenauftrag</t>
  </si>
  <si>
    <r>
      <rPr>
        <sz val="8"/>
        <color theme="1"/>
        <rFont val="Calibri"/>
        <family val="2"/>
        <scheme val="minor"/>
      </rPr>
      <t xml:space="preserve">Kennen die innnerbetrieblichen Sicherheitsvorrichtungen für den Transport sowie die Lagerung </t>
    </r>
    <r>
      <rPr>
        <sz val="8"/>
        <color theme="1"/>
        <rFont val="Calibri"/>
        <family val="2"/>
      </rPr>
      <t xml:space="preserve">(Medient. und Werbetechn)
</t>
    </r>
    <r>
      <rPr>
        <sz val="8"/>
        <color theme="1"/>
        <rFont val="Calibri"/>
        <family val="2"/>
        <scheme val="minor"/>
      </rPr>
      <t xml:space="preserve">Können deren Bedeutung beschreiben </t>
    </r>
    <r>
      <rPr>
        <sz val="8"/>
        <color theme="1"/>
        <rFont val="Calibri"/>
        <family val="2"/>
      </rPr>
      <t xml:space="preserve">(Medient. und Werbetechn.)
</t>
    </r>
    <r>
      <rPr>
        <sz val="8"/>
        <color theme="1"/>
        <rFont val="Calibri"/>
        <family val="2"/>
        <scheme val="minor"/>
      </rPr>
      <t xml:space="preserve">Können die wichtigsten Sicherheitsrichtlinien für den innerbetrieblichen Transport und die Lagerung von Materialien, Halbfabrikaten sowie Endprodukten beschreiben
die relevanten Sicherheitsvorkehrungen zu erläutern und deren Bedeutung für die sichere Handhabung und Lagerung dieser Produkte im Betrieb zu erklären </t>
    </r>
    <r>
      <rPr>
        <sz val="8"/>
        <color theme="1"/>
        <rFont val="Calibri (Textkörper)"/>
      </rPr>
      <t>(Weiterv.)</t>
    </r>
    <r>
      <rPr>
        <sz val="8"/>
        <color theme="1"/>
        <rFont val="Calibri"/>
        <family val="2"/>
        <scheme val="minor"/>
      </rPr>
      <t xml:space="preserve">
</t>
    </r>
  </si>
  <si>
    <t>Können Gefahren im Umgang mit gefährlichen Werkzeugen erkennen und vermeiden. (K4)</t>
  </si>
  <si>
    <t>Arbeiten im Maschinensaal</t>
  </si>
  <si>
    <t>PSA ausprobieren</t>
  </si>
  <si>
    <t>Können Farben gemäss Vorgaben und Instruktion mischen. (K3)</t>
  </si>
  <si>
    <t>Brücken bauen</t>
  </si>
  <si>
    <t>Können die Materialmenge berechnen. (K3)</t>
  </si>
  <si>
    <t>Können die gebräuchlichen Materialien anwenden. (K3)</t>
  </si>
  <si>
    <t>Können Material bereitstellen. (K3)</t>
  </si>
  <si>
    <t>Können die Funktionstüchtigkeit der Betriebsmittel prüfen. (K4)</t>
  </si>
  <si>
    <t>Können Vermassung von typischen Aufträgen kontrollieren und korrigieren. (K3)</t>
  </si>
  <si>
    <t>Können die Notwendigkeit der Reinigung und Unterhalt von Betriebseinrichtungen detailliert erläutern. (K2)
Können Maschinen und Werkzeuge gemäss Vorgaben reinigen. (K3)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</si>
</sst>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2"/>
      <color theme="1"/>
      <name val="Calibri"/>
      <family val="2"/>
      <scheme val="minor"/>
    </font>
    <font>
      <sz val="10"/>
      <color theme="1"/>
      <name val="Calibri"/>
      <family val="2"/>
      <scheme val="minor"/>
    </font>
    <font>
      <sz val="10"/>
      <color rgb="FF000000"/>
      <name val="Calibri"/>
      <family val="2"/>
      <scheme val="minor"/>
    </font>
    <font>
      <b/>
      <sz val="10"/>
      <color theme="1"/>
      <name val="Calibri"/>
      <family val="2"/>
      <scheme val="minor"/>
    </font>
    <font>
      <b/>
      <sz val="10"/>
      <color rgb="FF000000"/>
      <name val="Calibri"/>
      <family val="2"/>
      <scheme val="minor"/>
    </font>
    <font>
      <b/>
      <sz val="8"/>
      <color theme="0"/>
      <name val="Calibri"/>
      <family val="2"/>
      <scheme val="minor"/>
    </font>
    <font>
      <sz val="8"/>
      <color theme="1"/>
      <name val="Calibri"/>
      <family val="2"/>
      <scheme val="minor"/>
    </font>
    <font>
      <b/>
      <sz val="8"/>
      <color theme="1"/>
      <name val="Calibri"/>
      <family val="2"/>
      <scheme val="minor"/>
    </font>
    <font>
      <sz val="8"/>
      <color theme="1"/>
      <name val="Calibri (Textkörper)"/>
    </font>
    <font>
      <sz val="8"/>
      <color theme="5" tint="0.39997558519241921"/>
      <name val="Calibri"/>
      <family val="2"/>
      <scheme val="minor"/>
    </font>
    <font>
      <sz val="8"/>
      <color rgb="FFFF0000"/>
      <name val="Calibri (Textkörper)"/>
    </font>
    <font>
      <sz val="8"/>
      <color rgb="FF000000"/>
      <name val="Calibri"/>
      <family val="2"/>
      <scheme val="minor"/>
    </font>
    <font>
      <sz val="8"/>
      <color rgb="FFFF0000"/>
      <name val="Calibri"/>
      <family val="2"/>
      <scheme val="minor"/>
    </font>
    <font>
      <sz val="8"/>
      <color theme="0"/>
      <name val="Calibri"/>
      <family val="2"/>
      <scheme val="minor"/>
    </font>
    <font>
      <b/>
      <sz val="10"/>
      <color theme="0"/>
      <name val="Calibri"/>
      <family val="2"/>
      <scheme val="minor"/>
    </font>
    <font>
      <sz val="9"/>
      <color rgb="FFFFFFFF"/>
      <name val="Calibri"/>
      <family val="2"/>
      <scheme val="minor"/>
    </font>
    <font>
      <sz val="10"/>
      <color rgb="FFFF0000"/>
      <name val="Calibri"/>
      <family val="2"/>
      <scheme val="minor"/>
    </font>
    <font>
      <sz val="10"/>
      <color theme="1"/>
      <name val="Calibri"/>
      <family val="2"/>
    </font>
    <font>
      <sz val="10"/>
      <color rgb="FF000000"/>
      <name val="Calibri"/>
      <family val="2"/>
    </font>
    <font>
      <b/>
      <sz val="10"/>
      <color theme="0"/>
      <name val="Calibri"/>
      <family val="2"/>
    </font>
    <font>
      <sz val="10"/>
      <color rgb="FFFF0000"/>
      <name val="Calibri"/>
      <family val="2"/>
    </font>
    <font>
      <b/>
      <sz val="10"/>
      <color theme="1"/>
      <name val="Calibri"/>
      <family val="2"/>
    </font>
    <font>
      <b/>
      <sz val="10"/>
      <color rgb="FF000000"/>
      <name val="Calibri"/>
      <family val="2"/>
    </font>
    <font>
      <b/>
      <sz val="10"/>
      <color rgb="FFFF0000"/>
      <name val="Calibri"/>
      <family val="2"/>
      <scheme val="minor"/>
    </font>
    <font>
      <b/>
      <sz val="10"/>
      <name val="Calibri"/>
      <family val="2"/>
    </font>
    <font>
      <b/>
      <sz val="10"/>
      <color rgb="FFFF0000"/>
      <name val="Calibri (Textkörper)"/>
    </font>
    <font>
      <b/>
      <sz val="8"/>
      <color rgb="FFFFFFFF"/>
      <name val="Calibri"/>
      <family val="2"/>
      <scheme val="minor"/>
    </font>
    <font>
      <b/>
      <sz val="8"/>
      <color rgb="FF000000"/>
      <name val="Calibri"/>
      <family val="2"/>
      <scheme val="minor"/>
    </font>
    <font>
      <sz val="8"/>
      <color rgb="FFF4B084"/>
      <name val="Calibri"/>
      <family val="2"/>
      <scheme val="minor"/>
    </font>
    <font>
      <sz val="8"/>
      <color rgb="FFFFFFFF"/>
      <name val="Calibri"/>
      <family val="2"/>
      <scheme val="minor"/>
    </font>
    <font>
      <sz val="10"/>
      <color theme="4"/>
      <name val="Calibri"/>
      <family val="2"/>
    </font>
    <font>
      <sz val="10"/>
      <color theme="4"/>
      <name val="Calibri"/>
      <family val="2"/>
      <scheme val="minor"/>
    </font>
    <font>
      <b/>
      <sz val="7"/>
      <color rgb="FF000000"/>
      <name val="Times New Roman"/>
      <family val="1"/>
    </font>
    <font>
      <sz val="12"/>
      <color rgb="FF000000"/>
      <name val="Calibri"/>
      <family val="2"/>
      <scheme val="minor"/>
    </font>
    <font>
      <sz val="12"/>
      <color theme="1"/>
      <name val="Calibri"/>
      <family val="2"/>
      <scheme val="minor"/>
    </font>
    <font>
      <sz val="8"/>
      <color rgb="FF002060"/>
      <name val="Calibri"/>
      <family val="2"/>
    </font>
    <font>
      <sz val="8"/>
      <color theme="1"/>
      <name val="Calibri"/>
      <family val="2"/>
    </font>
    <font>
      <sz val="8"/>
      <color rgb="FFFF0000"/>
      <name val="Calibri"/>
      <family val="2"/>
    </font>
  </fonts>
  <fills count="30">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1" tint="0.249977111117893"/>
        <bgColor indexed="64"/>
      </patternFill>
    </fill>
    <fill>
      <patternFill patternType="solid">
        <fgColor rgb="FF404040"/>
        <bgColor indexed="64"/>
      </patternFill>
    </fill>
    <fill>
      <patternFill patternType="solid">
        <fgColor rgb="FFFFF2CC"/>
        <bgColor indexed="64"/>
      </patternFill>
    </fill>
    <fill>
      <patternFill patternType="solid">
        <fgColor rgb="FFE2F0D9"/>
        <bgColor indexed="64"/>
      </patternFill>
    </fill>
    <fill>
      <patternFill patternType="solid">
        <fgColor rgb="FFDAE3F3"/>
        <bgColor indexed="64"/>
      </patternFill>
    </fill>
    <fill>
      <patternFill patternType="solid">
        <fgColor rgb="FFE0E0E0"/>
        <bgColor indexed="64"/>
      </patternFill>
    </fill>
    <fill>
      <patternFill patternType="solid">
        <fgColor rgb="FFFCE4D7"/>
        <bgColor indexed="64"/>
      </patternFill>
    </fill>
    <fill>
      <patternFill patternType="solid">
        <fgColor theme="1" tint="0.499984740745262"/>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rgb="FFE4FDFF"/>
        <bgColor indexed="64"/>
      </patternFill>
    </fill>
    <fill>
      <patternFill patternType="solid">
        <fgColor rgb="FFE1E1E1"/>
        <bgColor indexed="64"/>
      </patternFill>
    </fill>
    <fill>
      <patternFill patternType="solid">
        <fgColor rgb="FFE0E0E0"/>
        <bgColor rgb="FF000000"/>
      </patternFill>
    </fill>
    <fill>
      <patternFill patternType="solid">
        <fgColor rgb="FF404040"/>
        <bgColor rgb="FF000000"/>
      </patternFill>
    </fill>
    <fill>
      <patternFill patternType="solid">
        <fgColor rgb="FFE7E6E6"/>
        <bgColor rgb="FF000000"/>
      </patternFill>
    </fill>
    <fill>
      <patternFill patternType="solid">
        <fgColor rgb="FFE4FDFF"/>
        <bgColor rgb="FF000000"/>
      </patternFill>
    </fill>
    <fill>
      <patternFill patternType="solid">
        <fgColor rgb="FFFFFFFF"/>
        <bgColor rgb="FF000000"/>
      </patternFill>
    </fill>
    <fill>
      <patternFill patternType="solid">
        <fgColor rgb="FFD9D9D9"/>
        <bgColor rgb="FF000000"/>
      </patternFill>
    </fill>
    <fill>
      <patternFill patternType="solid">
        <fgColor rgb="FF7F7F7F"/>
        <bgColor rgb="FF000000"/>
      </patternFill>
    </fill>
    <fill>
      <patternFill patternType="solid">
        <fgColor rgb="FFE1E1E1"/>
        <bgColor rgb="FF000000"/>
      </patternFill>
    </fill>
    <fill>
      <patternFill patternType="solid">
        <fgColor rgb="FFFFF2CC"/>
        <bgColor rgb="FF000000"/>
      </patternFill>
    </fill>
    <fill>
      <patternFill patternType="solid">
        <fgColor rgb="FFC6E0B4"/>
        <bgColor rgb="FF000000"/>
      </patternFill>
    </fill>
    <fill>
      <patternFill patternType="solid">
        <fgColor rgb="FFC6E0B4"/>
        <bgColor indexed="64"/>
      </patternFill>
    </fill>
    <fill>
      <patternFill patternType="solid">
        <fgColor rgb="FFDAE3F3"/>
        <bgColor rgb="FF000000"/>
      </patternFill>
    </fill>
    <fill>
      <patternFill patternType="solid">
        <fgColor rgb="FFFFFFCC"/>
      </patternFill>
    </fill>
    <fill>
      <patternFill patternType="solid">
        <fgColor rgb="FFE3F1DA"/>
        <bgColor indexed="64"/>
      </patternFill>
    </fill>
  </fills>
  <borders count="29">
    <border>
      <left/>
      <right/>
      <top/>
      <bottom/>
      <diagonal/>
    </border>
    <border>
      <left style="thin">
        <color rgb="FFD0CECE"/>
      </left>
      <right style="thin">
        <color rgb="FFD0CECE"/>
      </right>
      <top style="thin">
        <color rgb="FFD0CECE"/>
      </top>
      <bottom style="thin">
        <color rgb="FFD0CECE"/>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medium">
        <color rgb="FFFFFFFF"/>
      </right>
      <top/>
      <bottom style="medium">
        <color rgb="FFFFFFFF"/>
      </bottom>
      <diagonal/>
    </border>
    <border>
      <left/>
      <right style="medium">
        <color rgb="FFFFFFFF"/>
      </right>
      <top/>
      <bottom/>
      <diagonal/>
    </border>
    <border>
      <left/>
      <right/>
      <top/>
      <bottom style="double">
        <color rgb="FFFFFFFF"/>
      </bottom>
      <diagonal/>
    </border>
    <border>
      <left/>
      <right style="double">
        <color rgb="FFFFFFFF"/>
      </right>
      <top/>
      <bottom style="double">
        <color rgb="FFFFFFFF"/>
      </bottom>
      <diagonal/>
    </border>
    <border>
      <left style="double">
        <color rgb="FFFFFFFF"/>
      </left>
      <right/>
      <top/>
      <bottom style="double">
        <color rgb="FFFFFFFF"/>
      </bottom>
      <diagonal/>
    </border>
    <border>
      <left/>
      <right style="medium">
        <color rgb="FFFFFFFF"/>
      </right>
      <top style="medium">
        <color rgb="FFFFFFFF"/>
      </top>
      <bottom/>
      <diagonal/>
    </border>
    <border>
      <left style="medium">
        <color rgb="FFFFFFFF"/>
      </left>
      <right style="medium">
        <color rgb="FFFFFFFF"/>
      </right>
      <top style="medium">
        <color rgb="FFFFFFFF"/>
      </top>
      <bottom/>
      <diagonal/>
    </border>
    <border>
      <left style="medium">
        <color rgb="FFFFFFFF"/>
      </left>
      <right style="medium">
        <color rgb="FFFFFFFF"/>
      </right>
      <top/>
      <bottom style="medium">
        <color rgb="FFFFFFFF"/>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n">
        <color theme="0"/>
      </bottom>
      <diagonal/>
    </border>
    <border>
      <left/>
      <right style="thin">
        <color theme="0"/>
      </right>
      <top/>
      <bottom style="thin">
        <color theme="0"/>
      </bottom>
      <diagonal/>
    </border>
    <border>
      <left style="medium">
        <color rgb="FFFFFFFF"/>
      </left>
      <right style="medium">
        <color rgb="FFFFFFFF"/>
      </right>
      <top/>
      <bottom/>
      <diagonal/>
    </border>
    <border>
      <left style="medium">
        <color rgb="FFFFFFFF"/>
      </left>
      <right/>
      <top style="medium">
        <color rgb="FFFFFFFF"/>
      </top>
      <bottom/>
      <diagonal/>
    </border>
    <border>
      <left style="thin">
        <color rgb="FFB2B2B2"/>
      </left>
      <right style="thin">
        <color rgb="FFB2B2B2"/>
      </right>
      <top style="thin">
        <color rgb="FFB2B2B2"/>
      </top>
      <bottom style="thin">
        <color rgb="FFB2B2B2"/>
      </bottom>
      <diagonal/>
    </border>
    <border>
      <left style="thin">
        <color theme="0"/>
      </left>
      <right style="thin">
        <color theme="0"/>
      </right>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bottom/>
      <diagonal/>
    </border>
  </borders>
  <cellStyleXfs count="2">
    <xf numFmtId="0" fontId="0" fillId="0" borderId="0"/>
    <xf numFmtId="0" fontId="34" fillId="28" borderId="24" applyNumberFormat="0" applyFont="0" applyAlignment="0" applyProtection="0"/>
  </cellStyleXfs>
  <cellXfs count="167">
    <xf numFmtId="0" fontId="0" fillId="0" borderId="0" xfId="0"/>
    <xf numFmtId="0" fontId="1" fillId="0" borderId="1"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vertical="center" wrapText="1"/>
    </xf>
    <xf numFmtId="0" fontId="2" fillId="0" borderId="1" xfId="0" applyFont="1" applyBorder="1" applyAlignment="1">
      <alignment horizontal="center" vertical="center"/>
    </xf>
    <xf numFmtId="0" fontId="3" fillId="0" borderId="1" xfId="0" applyFont="1" applyBorder="1" applyAlignment="1">
      <alignment vertical="center" wrapText="1"/>
    </xf>
    <xf numFmtId="0" fontId="6" fillId="0" borderId="2" xfId="0" applyFont="1" applyBorder="1" applyAlignment="1">
      <alignment vertical="top"/>
    </xf>
    <xf numFmtId="0" fontId="6" fillId="2" borderId="2" xfId="0" applyFont="1" applyFill="1" applyBorder="1" applyAlignment="1">
      <alignment vertical="top"/>
    </xf>
    <xf numFmtId="0" fontId="6" fillId="2" borderId="2" xfId="0" applyFont="1" applyFill="1" applyBorder="1" applyAlignment="1">
      <alignment vertical="top" wrapText="1"/>
    </xf>
    <xf numFmtId="0" fontId="6" fillId="2" borderId="2" xfId="0" applyFont="1" applyFill="1" applyBorder="1" applyAlignment="1">
      <alignment horizontal="center" vertical="top"/>
    </xf>
    <xf numFmtId="0" fontId="7" fillId="0" borderId="2" xfId="0" applyFont="1" applyBorder="1" applyAlignment="1">
      <alignment vertical="top"/>
    </xf>
    <xf numFmtId="0" fontId="6" fillId="0" borderId="2" xfId="0" applyFont="1" applyBorder="1" applyAlignment="1">
      <alignment vertical="top" wrapText="1"/>
    </xf>
    <xf numFmtId="0" fontId="9" fillId="0" borderId="2" xfId="0" applyFont="1" applyBorder="1" applyAlignment="1">
      <alignment vertical="top" wrapText="1"/>
    </xf>
    <xf numFmtId="0" fontId="7" fillId="0" borderId="2" xfId="0" applyFont="1" applyBorder="1" applyAlignment="1">
      <alignment vertical="top" wrapText="1"/>
    </xf>
    <xf numFmtId="0" fontId="6" fillId="0" borderId="2" xfId="0" applyFont="1" applyBorder="1" applyAlignment="1">
      <alignment horizontal="center" vertical="top"/>
    </xf>
    <xf numFmtId="0" fontId="9" fillId="0" borderId="2" xfId="0" applyFont="1" applyBorder="1" applyAlignment="1">
      <alignment vertical="top"/>
    </xf>
    <xf numFmtId="0" fontId="13" fillId="4" borderId="2" xfId="0" applyFont="1" applyFill="1" applyBorder="1" applyAlignment="1">
      <alignment vertical="top" wrapText="1"/>
    </xf>
    <xf numFmtId="0" fontId="13" fillId="4" borderId="2" xfId="0" applyFont="1" applyFill="1" applyBorder="1" applyAlignment="1">
      <alignment horizontal="right" vertical="top"/>
    </xf>
    <xf numFmtId="0" fontId="13" fillId="4" borderId="2" xfId="0" applyFont="1" applyFill="1" applyBorder="1" applyAlignment="1">
      <alignment horizontal="center" vertical="top"/>
    </xf>
    <xf numFmtId="0" fontId="6" fillId="3" borderId="2" xfId="0" applyFont="1" applyFill="1" applyBorder="1" applyAlignment="1">
      <alignment horizontal="center" vertical="top"/>
    </xf>
    <xf numFmtId="0" fontId="16" fillId="0" borderId="1" xfId="0" applyFont="1" applyBorder="1" applyAlignment="1">
      <alignment horizontal="center" vertical="center"/>
    </xf>
    <xf numFmtId="0" fontId="1" fillId="7" borderId="1" xfId="0" applyFont="1" applyFill="1" applyBorder="1" applyAlignment="1">
      <alignment vertical="center"/>
    </xf>
    <xf numFmtId="0" fontId="1" fillId="8" borderId="1" xfId="0" applyFont="1" applyFill="1" applyBorder="1" applyAlignment="1">
      <alignment vertical="center"/>
    </xf>
    <xf numFmtId="0" fontId="1" fillId="6" borderId="1" xfId="0" applyFont="1" applyFill="1" applyBorder="1" applyAlignment="1">
      <alignment vertical="center"/>
    </xf>
    <xf numFmtId="0" fontId="1" fillId="9" borderId="1" xfId="0" applyFont="1" applyFill="1" applyBorder="1" applyAlignment="1">
      <alignment vertical="center"/>
    </xf>
    <xf numFmtId="0" fontId="1" fillId="10" borderId="1" xfId="0" applyFont="1" applyFill="1" applyBorder="1" applyAlignment="1">
      <alignment horizontal="center" vertical="center"/>
    </xf>
    <xf numFmtId="0" fontId="14" fillId="5" borderId="1" xfId="0" applyFont="1" applyFill="1" applyBorder="1" applyAlignment="1">
      <alignment horizontal="center" vertical="center"/>
    </xf>
    <xf numFmtId="0" fontId="1" fillId="12" borderId="1" xfId="0" applyFont="1" applyFill="1" applyBorder="1" applyAlignment="1">
      <alignment horizontal="center" vertical="center"/>
    </xf>
    <xf numFmtId="0" fontId="1" fillId="14" borderId="1" xfId="0" applyFont="1" applyFill="1" applyBorder="1" applyAlignment="1">
      <alignment horizontal="center" vertical="center"/>
    </xf>
    <xf numFmtId="0" fontId="1" fillId="14" borderId="1" xfId="0" applyFont="1" applyFill="1" applyBorder="1" applyAlignment="1">
      <alignment vertical="center"/>
    </xf>
    <xf numFmtId="0" fontId="1" fillId="10" borderId="1" xfId="0" applyFont="1" applyFill="1" applyBorder="1" applyAlignment="1">
      <alignment vertical="center"/>
    </xf>
    <xf numFmtId="0" fontId="6" fillId="14" borderId="2" xfId="0" applyFont="1" applyFill="1" applyBorder="1" applyAlignment="1">
      <alignment vertical="top" wrapText="1"/>
    </xf>
    <xf numFmtId="0" fontId="12" fillId="0" borderId="2" xfId="0" applyFont="1" applyBorder="1" applyAlignment="1">
      <alignment vertical="top" wrapText="1"/>
    </xf>
    <xf numFmtId="0" fontId="17" fillId="13" borderId="1" xfId="0" applyFont="1" applyFill="1" applyBorder="1" applyAlignment="1">
      <alignment vertical="center" wrapText="1"/>
    </xf>
    <xf numFmtId="0" fontId="19" fillId="11" borderId="1" xfId="0" applyFont="1" applyFill="1" applyBorder="1" applyAlignment="1">
      <alignment vertical="center" wrapText="1"/>
    </xf>
    <xf numFmtId="0" fontId="20" fillId="0" borderId="1" xfId="0" applyFont="1" applyBorder="1" applyAlignment="1">
      <alignment vertical="center" wrapText="1"/>
    </xf>
    <xf numFmtId="0" fontId="21" fillId="12" borderId="1" xfId="0" applyFont="1" applyFill="1" applyBorder="1" applyAlignment="1">
      <alignment vertical="center" wrapText="1"/>
    </xf>
    <xf numFmtId="0" fontId="17" fillId="0" borderId="1" xfId="0" applyFont="1" applyBorder="1" applyAlignment="1">
      <alignment vertical="center" wrapText="1"/>
    </xf>
    <xf numFmtId="0" fontId="21" fillId="0" borderId="1" xfId="0" applyFont="1" applyBorder="1" applyAlignment="1">
      <alignment vertical="center" wrapText="1"/>
    </xf>
    <xf numFmtId="0" fontId="1" fillId="8" borderId="1" xfId="0" applyFont="1" applyFill="1" applyBorder="1" applyAlignment="1">
      <alignment horizontal="center" vertical="center"/>
    </xf>
    <xf numFmtId="0" fontId="2" fillId="16" borderId="1" xfId="0" applyFont="1" applyFill="1" applyBorder="1" applyAlignment="1">
      <alignment horizontal="center" vertical="center"/>
    </xf>
    <xf numFmtId="0" fontId="1" fillId="9" borderId="1" xfId="0" applyFont="1" applyFill="1" applyBorder="1" applyAlignment="1">
      <alignment horizontal="center" vertical="center"/>
    </xf>
    <xf numFmtId="0" fontId="1" fillId="7" borderId="1" xfId="0" applyFont="1" applyFill="1" applyBorder="1" applyAlignment="1">
      <alignment horizontal="center" vertical="center"/>
    </xf>
    <xf numFmtId="0" fontId="17" fillId="0" borderId="1" xfId="0" applyFont="1" applyBorder="1" applyAlignment="1">
      <alignment horizontal="center" vertical="center" wrapText="1"/>
    </xf>
    <xf numFmtId="0" fontId="1" fillId="6" borderId="1" xfId="0" applyFont="1" applyFill="1" applyBorder="1" applyAlignment="1">
      <alignment horizontal="center" vertical="center"/>
    </xf>
    <xf numFmtId="0" fontId="23" fillId="0" borderId="1" xfId="0" applyFont="1" applyBorder="1" applyAlignment="1">
      <alignment horizontal="center" vertical="center"/>
    </xf>
    <xf numFmtId="0" fontId="19" fillId="11"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16" fillId="0" borderId="1" xfId="0" applyFont="1" applyBorder="1" applyAlignment="1">
      <alignment vertical="center"/>
    </xf>
    <xf numFmtId="0" fontId="25" fillId="0" borderId="1" xfId="0" applyFont="1" applyBorder="1" applyAlignment="1">
      <alignment horizontal="center" vertical="center"/>
    </xf>
    <xf numFmtId="0" fontId="11" fillId="0" borderId="16" xfId="0" applyFont="1" applyBorder="1" applyAlignment="1">
      <alignment vertical="top"/>
    </xf>
    <xf numFmtId="0" fontId="11" fillId="0" borderId="15" xfId="0" applyFont="1" applyBorder="1" applyAlignment="1">
      <alignment vertical="top"/>
    </xf>
    <xf numFmtId="0" fontId="11" fillId="0" borderId="16" xfId="0" applyFont="1" applyBorder="1" applyAlignment="1">
      <alignment vertical="top" wrapText="1"/>
    </xf>
    <xf numFmtId="0" fontId="11" fillId="0" borderId="13" xfId="0" applyFont="1" applyBorder="1" applyAlignment="1">
      <alignment vertical="top"/>
    </xf>
    <xf numFmtId="0" fontId="30" fillId="0" borderId="1" xfId="0" applyFont="1" applyBorder="1" applyAlignment="1">
      <alignment vertical="center" wrapText="1"/>
    </xf>
    <xf numFmtId="0" fontId="31" fillId="0" borderId="1" xfId="0" applyFont="1" applyBorder="1" applyAlignment="1">
      <alignment horizontal="center" vertical="center"/>
    </xf>
    <xf numFmtId="0" fontId="0" fillId="0" borderId="0" xfId="0" applyAlignment="1">
      <alignment horizontal="center" vertical="center"/>
    </xf>
    <xf numFmtId="0" fontId="6" fillId="0" borderId="0" xfId="0" applyFont="1" applyAlignment="1">
      <alignment horizontal="left" vertical="top" wrapText="1"/>
    </xf>
    <xf numFmtId="0" fontId="8" fillId="13" borderId="2" xfId="0" applyFont="1" applyFill="1" applyBorder="1" applyAlignment="1">
      <alignment vertical="top" wrapText="1"/>
    </xf>
    <xf numFmtId="0" fontId="6" fillId="6" borderId="2" xfId="0" applyFont="1" applyFill="1" applyBorder="1" applyAlignment="1">
      <alignment vertical="top" wrapText="1"/>
    </xf>
    <xf numFmtId="0" fontId="6" fillId="0" borderId="18" xfId="0" applyFont="1" applyBorder="1" applyAlignment="1">
      <alignment vertical="top"/>
    </xf>
    <xf numFmtId="0" fontId="6" fillId="0" borderId="19" xfId="0" applyFont="1" applyBorder="1" applyAlignment="1">
      <alignment vertical="top" wrapText="1"/>
    </xf>
    <xf numFmtId="0" fontId="6" fillId="0" borderId="4" xfId="0" applyFont="1" applyBorder="1" applyAlignment="1">
      <alignment vertical="top" wrapText="1"/>
    </xf>
    <xf numFmtId="0" fontId="6" fillId="0" borderId="4" xfId="0" applyFont="1" applyBorder="1" applyAlignment="1">
      <alignment vertical="top"/>
    </xf>
    <xf numFmtId="0" fontId="6" fillId="0" borderId="4" xfId="0" applyFont="1" applyBorder="1" applyAlignment="1">
      <alignment horizontal="center" vertical="top"/>
    </xf>
    <xf numFmtId="0" fontId="6" fillId="0" borderId="20" xfId="0" applyFont="1" applyBorder="1" applyAlignment="1">
      <alignment vertical="top"/>
    </xf>
    <xf numFmtId="0" fontId="6" fillId="0" borderId="21" xfId="0" applyFont="1" applyBorder="1" applyAlignment="1">
      <alignment vertical="top" wrapText="1"/>
    </xf>
    <xf numFmtId="0" fontId="11" fillId="0" borderId="2" xfId="0" applyFont="1" applyBorder="1" applyAlignment="1">
      <alignment vertical="top" wrapText="1"/>
    </xf>
    <xf numFmtId="0" fontId="11" fillId="18" borderId="13" xfId="0" applyFont="1" applyFill="1" applyBorder="1" applyAlignment="1">
      <alignment vertical="top"/>
    </xf>
    <xf numFmtId="0" fontId="11" fillId="18" borderId="13" xfId="0" applyFont="1" applyFill="1" applyBorder="1" applyAlignment="1">
      <alignment vertical="top" wrapText="1"/>
    </xf>
    <xf numFmtId="0" fontId="11" fillId="18" borderId="13" xfId="0" applyFont="1" applyFill="1" applyBorder="1" applyAlignment="1">
      <alignment horizontal="center" vertical="top"/>
    </xf>
    <xf numFmtId="0" fontId="27" fillId="0" borderId="13" xfId="0" applyFont="1" applyBorder="1" applyAlignment="1">
      <alignment vertical="top" wrapText="1"/>
    </xf>
    <xf numFmtId="0" fontId="12" fillId="0" borderId="13" xfId="0" applyFont="1" applyBorder="1" applyAlignment="1">
      <alignment vertical="top" wrapText="1"/>
    </xf>
    <xf numFmtId="0" fontId="11" fillId="19" borderId="13" xfId="0" applyFont="1" applyFill="1" applyBorder="1" applyAlignment="1">
      <alignment vertical="top" wrapText="1"/>
    </xf>
    <xf numFmtId="0" fontId="11" fillId="20" borderId="13" xfId="0" applyFont="1" applyFill="1" applyBorder="1" applyAlignment="1">
      <alignment horizontal="center" vertical="top"/>
    </xf>
    <xf numFmtId="0" fontId="11" fillId="0" borderId="13" xfId="0" applyFont="1" applyBorder="1" applyAlignment="1">
      <alignment vertical="top" wrapText="1"/>
    </xf>
    <xf numFmtId="0" fontId="27" fillId="0" borderId="13" xfId="0" applyFont="1" applyBorder="1" applyAlignment="1">
      <alignment vertical="top"/>
    </xf>
    <xf numFmtId="0" fontId="28" fillId="0" borderId="13" xfId="0" applyFont="1" applyBorder="1" applyAlignment="1">
      <alignment vertical="top" wrapText="1"/>
    </xf>
    <xf numFmtId="0" fontId="28" fillId="0" borderId="13" xfId="0" applyFont="1" applyBorder="1" applyAlignment="1">
      <alignment vertical="top"/>
    </xf>
    <xf numFmtId="0" fontId="29" fillId="17" borderId="13" xfId="0" applyFont="1" applyFill="1" applyBorder="1" applyAlignment="1">
      <alignment vertical="top" wrapText="1"/>
    </xf>
    <xf numFmtId="0" fontId="29" fillId="17" borderId="13" xfId="0" applyFont="1" applyFill="1" applyBorder="1" applyAlignment="1">
      <alignment horizontal="right" vertical="top"/>
    </xf>
    <xf numFmtId="0" fontId="29" fillId="17" borderId="13" xfId="0" applyFont="1" applyFill="1" applyBorder="1" applyAlignment="1">
      <alignment horizontal="center" vertical="top"/>
    </xf>
    <xf numFmtId="0" fontId="6" fillId="3" borderId="13" xfId="0" applyFont="1" applyFill="1" applyBorder="1" applyAlignment="1">
      <alignment horizontal="center" vertical="top"/>
    </xf>
    <xf numFmtId="0" fontId="5" fillId="5" borderId="2" xfId="0" applyFont="1" applyFill="1" applyBorder="1" applyAlignment="1">
      <alignment horizontal="left" vertical="top"/>
    </xf>
    <xf numFmtId="0" fontId="26" fillId="17" borderId="13" xfId="0" applyFont="1" applyFill="1" applyBorder="1" applyAlignment="1">
      <alignment horizontal="left" vertical="top"/>
    </xf>
    <xf numFmtId="0" fontId="17" fillId="0" borderId="0" xfId="0" applyFont="1" applyAlignment="1">
      <alignment textRotation="90"/>
    </xf>
    <xf numFmtId="0" fontId="17" fillId="0" borderId="0" xfId="0" applyFont="1"/>
    <xf numFmtId="0" fontId="3" fillId="7" borderId="1" xfId="0" applyFont="1" applyFill="1" applyBorder="1" applyAlignment="1">
      <alignment vertical="center" wrapText="1"/>
    </xf>
    <xf numFmtId="0" fontId="21" fillId="8" borderId="1" xfId="0" applyFont="1" applyFill="1" applyBorder="1" applyAlignment="1">
      <alignment vertical="center" wrapText="1"/>
    </xf>
    <xf numFmtId="0" fontId="21" fillId="6" borderId="1" xfId="0" applyFont="1" applyFill="1" applyBorder="1" applyAlignment="1">
      <alignment vertical="center" wrapText="1"/>
    </xf>
    <xf numFmtId="0" fontId="33" fillId="0" borderId="0" xfId="0" applyFont="1"/>
    <xf numFmtId="0" fontId="15" fillId="22" borderId="5" xfId="0" applyFont="1" applyFill="1" applyBorder="1" applyAlignment="1">
      <alignment horizontal="center" vertical="center" wrapText="1"/>
    </xf>
    <xf numFmtId="0" fontId="33" fillId="0" borderId="0" xfId="0" applyFont="1" applyAlignment="1">
      <alignment vertical="top"/>
    </xf>
    <xf numFmtId="0" fontId="11" fillId="23" borderId="22" xfId="0" applyFont="1" applyFill="1" applyBorder="1" applyAlignment="1">
      <alignment horizontal="center" vertical="top" wrapText="1"/>
    </xf>
    <xf numFmtId="0" fontId="11" fillId="0" borderId="0" xfId="0" applyFont="1"/>
    <xf numFmtId="0" fontId="11" fillId="19" borderId="10" xfId="0" applyFont="1" applyFill="1" applyBorder="1" applyAlignment="1">
      <alignment horizontal="center" vertical="top" wrapText="1"/>
    </xf>
    <xf numFmtId="0" fontId="11" fillId="19" borderId="10" xfId="0" applyFont="1" applyFill="1" applyBorder="1" applyAlignment="1">
      <alignment vertical="top" wrapText="1"/>
    </xf>
    <xf numFmtId="0" fontId="11" fillId="19" borderId="11" xfId="0" applyFont="1" applyFill="1" applyBorder="1" applyAlignment="1">
      <alignment vertical="top" wrapText="1"/>
    </xf>
    <xf numFmtId="0" fontId="11" fillId="19" borderId="23" xfId="0" applyFont="1" applyFill="1" applyBorder="1" applyAlignment="1">
      <alignment horizontal="left" vertical="top" wrapText="1"/>
    </xf>
    <xf numFmtId="0" fontId="15" fillId="22" borderId="6" xfId="0" applyFont="1" applyFill="1" applyBorder="1" applyAlignment="1">
      <alignment horizontal="center" vertical="center" wrapText="1"/>
    </xf>
    <xf numFmtId="0" fontId="6" fillId="26" borderId="2" xfId="0" applyFont="1" applyFill="1" applyBorder="1" applyAlignment="1">
      <alignment vertical="top" wrapText="1"/>
    </xf>
    <xf numFmtId="0" fontId="6" fillId="8" borderId="2" xfId="0" applyFont="1" applyFill="1" applyBorder="1" applyAlignment="1">
      <alignment vertical="top" wrapText="1"/>
    </xf>
    <xf numFmtId="0" fontId="11" fillId="0" borderId="0" xfId="0" applyFont="1" applyAlignment="1">
      <alignment vertical="top"/>
    </xf>
    <xf numFmtId="0" fontId="11" fillId="24" borderId="13" xfId="0" applyFont="1" applyFill="1" applyBorder="1" applyAlignment="1">
      <alignment vertical="top" wrapText="1"/>
    </xf>
    <xf numFmtId="0" fontId="11" fillId="27" borderId="13" xfId="0" applyFont="1" applyFill="1" applyBorder="1" applyAlignment="1">
      <alignment vertical="top" wrapText="1"/>
    </xf>
    <xf numFmtId="0" fontId="11" fillId="25" borderId="13" xfId="0" applyFont="1" applyFill="1" applyBorder="1" applyAlignment="1">
      <alignment vertical="top" wrapText="1"/>
    </xf>
    <xf numFmtId="0" fontId="12" fillId="0" borderId="13" xfId="0" applyFont="1" applyBorder="1" applyAlignment="1">
      <alignment vertical="top"/>
    </xf>
    <xf numFmtId="0" fontId="12" fillId="0" borderId="2" xfId="0" applyFont="1" applyBorder="1" applyAlignment="1">
      <alignment vertical="top"/>
    </xf>
    <xf numFmtId="0" fontId="10" fillId="14" borderId="13" xfId="0" applyFont="1" applyFill="1" applyBorder="1" applyAlignment="1">
      <alignment vertical="top" wrapText="1"/>
    </xf>
    <xf numFmtId="0" fontId="12" fillId="14" borderId="13" xfId="0" applyFont="1" applyFill="1" applyBorder="1" applyAlignment="1">
      <alignment vertical="top" wrapText="1"/>
    </xf>
    <xf numFmtId="0" fontId="19" fillId="5" borderId="1" xfId="0" applyFont="1" applyFill="1" applyBorder="1" applyAlignment="1">
      <alignment vertical="center"/>
    </xf>
    <xf numFmtId="0" fontId="17" fillId="0" borderId="1" xfId="0" applyFont="1" applyBorder="1" applyAlignment="1">
      <alignment vertical="center"/>
    </xf>
    <xf numFmtId="0" fontId="21" fillId="0" borderId="1" xfId="0" applyFont="1" applyBorder="1" applyAlignment="1">
      <alignment vertical="center"/>
    </xf>
    <xf numFmtId="0" fontId="25" fillId="0" borderId="1" xfId="0" applyFont="1" applyBorder="1" applyAlignment="1">
      <alignment vertical="center"/>
    </xf>
    <xf numFmtId="0" fontId="22" fillId="0" borderId="0" xfId="0" applyFont="1" applyAlignment="1">
      <alignment wrapText="1"/>
    </xf>
    <xf numFmtId="0" fontId="17" fillId="14" borderId="0" xfId="0" applyFont="1" applyFill="1" applyAlignment="1">
      <alignment vertical="center" wrapText="1"/>
    </xf>
    <xf numFmtId="0" fontId="1" fillId="16" borderId="1" xfId="0" applyFont="1" applyFill="1" applyBorder="1" applyAlignment="1">
      <alignment horizontal="center" vertical="center"/>
    </xf>
    <xf numFmtId="0" fontId="6" fillId="15" borderId="3" xfId="0" applyFont="1" applyFill="1" applyBorder="1" applyAlignment="1">
      <alignment vertical="top" wrapText="1"/>
    </xf>
    <xf numFmtId="0" fontId="6" fillId="15" borderId="2" xfId="0" applyFont="1" applyFill="1" applyBorder="1" applyAlignment="1">
      <alignment vertical="top" wrapText="1"/>
    </xf>
    <xf numFmtId="0" fontId="6" fillId="0" borderId="2" xfId="1" applyFont="1" applyFill="1" applyBorder="1" applyAlignment="1">
      <alignment vertical="top" wrapText="1"/>
    </xf>
    <xf numFmtId="0" fontId="6" fillId="3" borderId="2" xfId="0" applyFont="1" applyFill="1" applyBorder="1" applyAlignment="1">
      <alignment vertical="top"/>
    </xf>
    <xf numFmtId="0" fontId="11" fillId="18" borderId="15" xfId="0" applyFont="1" applyFill="1" applyBorder="1" applyAlignment="1">
      <alignment vertical="top"/>
    </xf>
    <xf numFmtId="0" fontId="11" fillId="18" borderId="16" xfId="0" applyFont="1" applyFill="1" applyBorder="1" applyAlignment="1">
      <alignment vertical="top"/>
    </xf>
    <xf numFmtId="0" fontId="11" fillId="18" borderId="16" xfId="0" applyFont="1" applyFill="1" applyBorder="1" applyAlignment="1">
      <alignment vertical="top" wrapText="1"/>
    </xf>
    <xf numFmtId="0" fontId="11" fillId="18" borderId="16" xfId="0" applyFont="1" applyFill="1" applyBorder="1" applyAlignment="1">
      <alignment horizontal="center" vertical="top"/>
    </xf>
    <xf numFmtId="0" fontId="27" fillId="0" borderId="16" xfId="0" applyFont="1" applyBorder="1" applyAlignment="1">
      <alignment vertical="top" wrapText="1"/>
    </xf>
    <xf numFmtId="0" fontId="12" fillId="0" borderId="16" xfId="0" applyFont="1" applyBorder="1" applyAlignment="1">
      <alignment vertical="top" wrapText="1"/>
    </xf>
    <xf numFmtId="0" fontId="11" fillId="23" borderId="17" xfId="0" applyFont="1" applyFill="1" applyBorder="1" applyAlignment="1">
      <alignment vertical="top" wrapText="1"/>
    </xf>
    <xf numFmtId="0" fontId="11" fillId="23" borderId="16" xfId="0" applyFont="1" applyFill="1" applyBorder="1" applyAlignment="1">
      <alignment vertical="top" wrapText="1"/>
    </xf>
    <xf numFmtId="0" fontId="11" fillId="20" borderId="16" xfId="0" applyFont="1" applyFill="1" applyBorder="1" applyAlignment="1">
      <alignment vertical="top"/>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14" fillId="0" borderId="1" xfId="0" applyFont="1" applyBorder="1" applyAlignment="1">
      <alignment horizontal="center" vertical="center"/>
    </xf>
    <xf numFmtId="0" fontId="21" fillId="0" borderId="1" xfId="0" applyFont="1" applyBorder="1" applyAlignment="1">
      <alignment horizontal="center" vertical="center" wrapText="1"/>
    </xf>
    <xf numFmtId="0" fontId="35" fillId="13" borderId="2" xfId="0" applyFont="1" applyFill="1" applyBorder="1" applyAlignment="1">
      <alignment vertical="top" wrapText="1"/>
    </xf>
    <xf numFmtId="0" fontId="36" fillId="13" borderId="2" xfId="0" applyFont="1" applyFill="1" applyBorder="1" applyAlignment="1">
      <alignment vertical="top" wrapText="1"/>
    </xf>
    <xf numFmtId="0" fontId="8" fillId="0" borderId="2" xfId="0" applyFont="1" applyBorder="1" applyAlignment="1">
      <alignment vertical="top" wrapText="1"/>
    </xf>
    <xf numFmtId="0" fontId="8" fillId="0" borderId="13" xfId="0" applyFont="1" applyBorder="1" applyAlignment="1">
      <alignment vertical="top" wrapText="1"/>
    </xf>
    <xf numFmtId="0" fontId="6" fillId="0" borderId="13" xfId="0" applyFont="1" applyBorder="1" applyAlignment="1">
      <alignment vertical="top" wrapText="1"/>
    </xf>
    <xf numFmtId="0" fontId="1" fillId="29" borderId="1" xfId="0" applyFont="1" applyFill="1" applyBorder="1" applyAlignment="1">
      <alignment horizontal="center" vertical="center"/>
    </xf>
    <xf numFmtId="0" fontId="36" fillId="0" borderId="2" xfId="0" applyFont="1" applyBorder="1" applyAlignment="1">
      <alignment vertical="top" wrapText="1"/>
    </xf>
    <xf numFmtId="0" fontId="6" fillId="13" borderId="2" xfId="0" applyFont="1" applyFill="1" applyBorder="1" applyAlignment="1">
      <alignment vertical="top" wrapText="1"/>
    </xf>
    <xf numFmtId="0" fontId="4" fillId="21" borderId="7" xfId="0" applyFont="1" applyFill="1" applyBorder="1" applyAlignment="1">
      <alignment horizontal="center" vertical="center" wrapText="1"/>
    </xf>
    <xf numFmtId="0" fontId="4" fillId="21" borderId="8" xfId="0" applyFont="1" applyFill="1" applyBorder="1" applyAlignment="1">
      <alignment horizontal="center" vertical="center" wrapText="1"/>
    </xf>
    <xf numFmtId="0" fontId="4" fillId="21" borderId="9" xfId="0" applyFont="1" applyFill="1" applyBorder="1" applyAlignment="1">
      <alignment horizontal="center" vertical="center" wrapText="1"/>
    </xf>
    <xf numFmtId="0" fontId="11" fillId="23" borderId="11" xfId="0" applyFont="1" applyFill="1" applyBorder="1" applyAlignment="1">
      <alignment horizontal="center" vertical="top" wrapText="1"/>
    </xf>
    <xf numFmtId="0" fontId="11" fillId="23" borderId="12" xfId="0" applyFont="1" applyFill="1" applyBorder="1" applyAlignment="1">
      <alignment horizontal="center" vertical="top" wrapText="1"/>
    </xf>
    <xf numFmtId="0" fontId="6" fillId="6" borderId="2" xfId="0" applyFont="1" applyFill="1" applyBorder="1" applyAlignment="1">
      <alignment vertical="top" wrapText="1"/>
    </xf>
    <xf numFmtId="0" fontId="5" fillId="5" borderId="2" xfId="0" applyFont="1" applyFill="1" applyBorder="1" applyAlignment="1">
      <alignment horizontal="left" vertical="top"/>
    </xf>
    <xf numFmtId="0" fontId="6" fillId="14" borderId="2" xfId="0" applyFont="1" applyFill="1" applyBorder="1" applyAlignment="1">
      <alignment vertical="top" wrapText="1"/>
    </xf>
    <xf numFmtId="0" fontId="6" fillId="26" borderId="2" xfId="0" applyFont="1" applyFill="1" applyBorder="1" applyAlignment="1">
      <alignment vertical="top" wrapText="1"/>
    </xf>
    <xf numFmtId="0" fontId="6" fillId="8" borderId="2" xfId="0" applyFont="1" applyFill="1" applyBorder="1" applyAlignment="1">
      <alignment vertical="top" wrapText="1"/>
    </xf>
    <xf numFmtId="0" fontId="6" fillId="0" borderId="2" xfId="0" applyFont="1" applyBorder="1" applyAlignment="1">
      <alignment vertical="top" wrapText="1"/>
    </xf>
    <xf numFmtId="0" fontId="6" fillId="15" borderId="3" xfId="0" applyFont="1" applyFill="1" applyBorder="1" applyAlignment="1">
      <alignment vertical="top" wrapText="1"/>
    </xf>
    <xf numFmtId="0" fontId="6" fillId="15" borderId="25" xfId="0" applyFont="1" applyFill="1" applyBorder="1" applyAlignment="1">
      <alignment vertical="top" wrapText="1"/>
    </xf>
    <xf numFmtId="0" fontId="6" fillId="15" borderId="4" xfId="0" applyFont="1" applyFill="1" applyBorder="1" applyAlignment="1">
      <alignment vertical="top" wrapText="1"/>
    </xf>
    <xf numFmtId="0" fontId="26" fillId="17" borderId="26" xfId="0" applyFont="1" applyFill="1" applyBorder="1" applyAlignment="1">
      <alignment horizontal="left" vertical="top"/>
    </xf>
    <xf numFmtId="0" fontId="26" fillId="17" borderId="27" xfId="0" applyFont="1" applyFill="1" applyBorder="1" applyAlignment="1">
      <alignment horizontal="left" vertical="top"/>
    </xf>
    <xf numFmtId="0" fontId="26" fillId="17" borderId="14" xfId="0" applyFont="1" applyFill="1" applyBorder="1" applyAlignment="1">
      <alignment horizontal="left" vertical="top"/>
    </xf>
    <xf numFmtId="0" fontId="11" fillId="23" borderId="17" xfId="0" applyFont="1" applyFill="1" applyBorder="1" applyAlignment="1">
      <alignment vertical="top" wrapText="1"/>
    </xf>
    <xf numFmtId="0" fontId="11" fillId="23" borderId="28" xfId="0" applyFont="1" applyFill="1" applyBorder="1" applyAlignment="1">
      <alignment vertical="top" wrapText="1"/>
    </xf>
    <xf numFmtId="0" fontId="11" fillId="23" borderId="15" xfId="0" applyFont="1" applyFill="1" applyBorder="1" applyAlignment="1">
      <alignment vertical="top" wrapText="1"/>
    </xf>
    <xf numFmtId="0" fontId="11" fillId="20" borderId="17" xfId="0" applyFont="1" applyFill="1" applyBorder="1" applyAlignment="1">
      <alignment horizontal="center" vertical="top"/>
    </xf>
    <xf numFmtId="0" fontId="11" fillId="20" borderId="28" xfId="0" applyFont="1" applyFill="1" applyBorder="1" applyAlignment="1">
      <alignment horizontal="center" vertical="top"/>
    </xf>
    <xf numFmtId="0" fontId="6" fillId="0" borderId="17" xfId="0" applyFont="1" applyBorder="1" applyAlignment="1">
      <alignment vertical="top" wrapText="1"/>
    </xf>
  </cellXfs>
  <cellStyles count="2">
    <cellStyle name="Notiz" xfId="1" builtinId="10"/>
    <cellStyle name="Standard" xfId="0" builtinId="0"/>
  </cellStyles>
  <dxfs count="0"/>
  <tableStyles count="0" defaultTableStyle="TableStyleMedium2" defaultPivotStyle="PivotStyleLight16"/>
  <colors>
    <mruColors>
      <color rgb="FFE3F1DA"/>
      <color rgb="FFC6E0B4"/>
      <color rgb="FFFCE4D7"/>
      <color rgb="FFE4FDFF"/>
      <color rgb="FFFFF2CC"/>
      <color rgb="FFDAE3F3"/>
      <color rgb="FFE1E1E1"/>
      <color rgb="FFF4BCAF"/>
      <color rgb="FFE0E0E0"/>
      <color rgb="FFC9F8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microsoft.com/office/2017/06/relationships/rdRichValue" Target="richData/rdrichvalue.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22/10/relationships/richValueRel" Target="richData/richValueRel.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haredStrings" Target="sharedStrings.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styles" Target="styles.xml"/><Relationship Id="rId14" Type="http://schemas.microsoft.com/office/2017/06/relationships/rdRichValueStructure" Target="richData/rdrichvaluestructure.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21</xdr:row>
      <xdr:rowOff>0</xdr:rowOff>
    </xdr:from>
    <xdr:to>
      <xdr:col>19</xdr:col>
      <xdr:colOff>289652</xdr:colOff>
      <xdr:row>25</xdr:row>
      <xdr:rowOff>198659</xdr:rowOff>
    </xdr:to>
    <xdr:pic>
      <xdr:nvPicPr>
        <xdr:cNvPr id="3" name="Grafik 2">
          <a:extLst>
            <a:ext uri="{FF2B5EF4-FFF2-40B4-BE49-F238E27FC236}">
              <a16:creationId xmlns:a16="http://schemas.microsoft.com/office/drawing/2014/main" id="{D3031346-A870-59CF-BE35-11D1593F8AF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969218" y="7080782"/>
          <a:ext cx="6150099" cy="2880559"/>
        </a:xfrm>
        <a:prstGeom prst="rect">
          <a:avLst/>
        </a:prstGeom>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5A925-DC99-3B4E-9B9B-B02167AC5363}">
  <sheetPr codeName="Tabelle1"/>
  <dimension ref="A1:M88"/>
  <sheetViews>
    <sheetView tabSelected="1" workbookViewId="0">
      <selection activeCell="Q11" sqref="Q11"/>
    </sheetView>
  </sheetViews>
  <sheetFormatPr baseColWidth="10" defaultColWidth="11" defaultRowHeight="16"/>
  <cols>
    <col min="1" max="1" width="19" customWidth="1"/>
    <col min="2" max="2" width="17.33203125" customWidth="1"/>
    <col min="3" max="3" width="20.1640625" customWidth="1"/>
    <col min="4" max="4" width="17.6640625" customWidth="1"/>
    <col min="8" max="8" width="16" customWidth="1"/>
  </cols>
  <sheetData>
    <row r="1" spans="1:6">
      <c r="A1" t="s">
        <v>0</v>
      </c>
    </row>
    <row r="3" spans="1:6" ht="17" thickBot="1">
      <c r="A3" s="144" t="s">
        <v>1</v>
      </c>
      <c r="B3" s="145"/>
      <c r="C3" s="146" t="s">
        <v>2</v>
      </c>
      <c r="D3" s="145"/>
      <c r="E3" s="92"/>
      <c r="F3" s="92"/>
    </row>
    <row r="4" spans="1:6" ht="18" thickTop="1" thickBot="1">
      <c r="A4" s="93" t="s">
        <v>3</v>
      </c>
      <c r="B4" s="93" t="s">
        <v>4</v>
      </c>
      <c r="C4" s="93" t="s">
        <v>5</v>
      </c>
      <c r="D4" s="101" t="s">
        <v>6</v>
      </c>
      <c r="E4" s="92"/>
      <c r="F4" s="92"/>
    </row>
    <row r="5" spans="1:6" ht="133" thickBot="1">
      <c r="A5" s="98" t="s">
        <v>7</v>
      </c>
      <c r="B5" s="99" t="s">
        <v>8</v>
      </c>
      <c r="C5" s="100" t="s">
        <v>9</v>
      </c>
      <c r="D5" s="100" t="s">
        <v>10</v>
      </c>
      <c r="E5" s="92"/>
      <c r="F5" s="92"/>
    </row>
    <row r="6" spans="1:6" ht="16" customHeight="1">
      <c r="A6" s="94"/>
      <c r="B6" s="147" t="s">
        <v>11</v>
      </c>
      <c r="C6" s="147" t="s">
        <v>12</v>
      </c>
      <c r="D6" s="94"/>
      <c r="E6" s="92"/>
      <c r="F6" s="92"/>
    </row>
    <row r="7" spans="1:6" ht="17" thickBot="1">
      <c r="A7" s="94"/>
      <c r="B7" s="148"/>
      <c r="C7" s="148"/>
      <c r="D7" s="94"/>
      <c r="E7" s="92"/>
      <c r="F7" s="92"/>
    </row>
    <row r="8" spans="1:6">
      <c r="A8" s="92"/>
      <c r="B8" s="92"/>
      <c r="C8" s="92"/>
      <c r="D8" s="92"/>
      <c r="E8" s="92"/>
      <c r="F8" s="92"/>
    </row>
    <row r="9" spans="1:6">
      <c r="A9" s="92" t="s">
        <v>13</v>
      </c>
      <c r="B9" s="92"/>
      <c r="C9" s="92"/>
      <c r="D9" s="92"/>
      <c r="E9" s="92"/>
      <c r="F9" s="92"/>
    </row>
    <row r="10" spans="1:6">
      <c r="A10" s="97"/>
      <c r="B10" s="96" t="s">
        <v>14</v>
      </c>
      <c r="C10" s="92"/>
      <c r="D10" s="92"/>
      <c r="E10" s="92"/>
      <c r="F10" s="92"/>
    </row>
    <row r="11" spans="1:6">
      <c r="A11" s="95"/>
      <c r="B11" s="96" t="s">
        <v>15</v>
      </c>
      <c r="C11" s="92"/>
      <c r="D11" s="92"/>
      <c r="E11" s="92"/>
      <c r="F11" s="92"/>
    </row>
    <row r="12" spans="1:6">
      <c r="C12" s="96"/>
      <c r="D12" s="92"/>
      <c r="E12" s="92"/>
      <c r="F12" s="92"/>
    </row>
    <row r="13" spans="1:6">
      <c r="C13" s="96"/>
      <c r="D13" s="92"/>
      <c r="E13" s="92"/>
      <c r="F13" s="92"/>
    </row>
    <row r="14" spans="1:6">
      <c r="C14" s="96"/>
      <c r="D14" s="92"/>
      <c r="E14" s="92"/>
      <c r="F14" s="92"/>
    </row>
    <row r="15" spans="1:6">
      <c r="C15" s="96"/>
      <c r="D15" s="92"/>
      <c r="E15" s="92"/>
      <c r="F15" s="92"/>
    </row>
    <row r="16" spans="1:6">
      <c r="A16" s="92"/>
      <c r="B16" s="92"/>
      <c r="C16" s="92"/>
      <c r="D16" s="92"/>
      <c r="E16" s="92"/>
      <c r="F16" s="92"/>
    </row>
    <row r="17" spans="1:13">
      <c r="A17" s="112" t="s">
        <v>16</v>
      </c>
      <c r="B17" s="28" t="s">
        <v>3</v>
      </c>
      <c r="C17" s="28" t="s">
        <v>4</v>
      </c>
      <c r="D17" s="28" t="s">
        <v>5</v>
      </c>
      <c r="E17" s="28" t="s">
        <v>17</v>
      </c>
      <c r="F17" s="28" t="s">
        <v>18</v>
      </c>
      <c r="H17" s="112" t="s">
        <v>16</v>
      </c>
      <c r="I17" s="28" t="s">
        <v>3</v>
      </c>
      <c r="J17" s="28" t="s">
        <v>4</v>
      </c>
      <c r="K17" s="28" t="s">
        <v>5</v>
      </c>
      <c r="L17" s="28" t="s">
        <v>17</v>
      </c>
      <c r="M17" s="28" t="s">
        <v>18</v>
      </c>
    </row>
    <row r="18" spans="1:13" ht="45">
      <c r="A18" s="36" t="s">
        <v>19</v>
      </c>
      <c r="B18" s="48">
        <f>'Lernortkoor. neu'!B2</f>
        <v>60</v>
      </c>
      <c r="C18" s="48">
        <f>'Lernortkoor. neu'!C2</f>
        <v>20</v>
      </c>
      <c r="D18" s="48">
        <f>'Lernortkoor. neu'!D2</f>
        <v>40</v>
      </c>
      <c r="E18" s="48">
        <f>'Lernortkoor. neu'!E2</f>
        <v>40</v>
      </c>
      <c r="F18" s="48">
        <f>'Lernortkoor. neu'!F2</f>
        <v>160</v>
      </c>
      <c r="H18" s="36" t="s">
        <v>19</v>
      </c>
      <c r="I18" s="48">
        <f>B18</f>
        <v>60</v>
      </c>
      <c r="J18" s="48">
        <f t="shared" ref="J18:M18" si="0">C18</f>
        <v>20</v>
      </c>
      <c r="K18" s="48">
        <f t="shared" si="0"/>
        <v>40</v>
      </c>
      <c r="L18" s="48">
        <f t="shared" si="0"/>
        <v>40</v>
      </c>
      <c r="M18" s="48">
        <f t="shared" si="0"/>
        <v>160</v>
      </c>
    </row>
    <row r="19" spans="1:13" ht="30">
      <c r="A19" s="36" t="s">
        <v>20</v>
      </c>
      <c r="B19" s="48">
        <f>'Lernortkoor. neu'!B93</f>
        <v>14</v>
      </c>
      <c r="C19" s="48">
        <f>'Lernortkoor. neu'!C93</f>
        <v>14</v>
      </c>
      <c r="D19" s="48">
        <f>'Lernortkoor. neu'!D93</f>
        <v>20</v>
      </c>
      <c r="E19" s="48">
        <f>'Lernortkoor. neu'!E93</f>
        <v>8</v>
      </c>
      <c r="F19" s="48">
        <f>'Lernortkoor. neu'!F93</f>
        <v>56</v>
      </c>
      <c r="H19" s="36" t="s">
        <v>21</v>
      </c>
      <c r="I19" s="48">
        <f>B19+B20+B21</f>
        <v>40</v>
      </c>
      <c r="J19" s="48">
        <f t="shared" ref="J19:M19" si="1">C19+C20+C21</f>
        <v>40</v>
      </c>
      <c r="K19" s="48">
        <f t="shared" si="1"/>
        <v>60</v>
      </c>
      <c r="L19" s="48">
        <f t="shared" si="1"/>
        <v>20</v>
      </c>
      <c r="M19" s="48">
        <f t="shared" si="1"/>
        <v>160</v>
      </c>
    </row>
    <row r="20" spans="1:13" ht="60">
      <c r="A20" s="36" t="s">
        <v>22</v>
      </c>
      <c r="B20" s="48">
        <f>'Lernortkoor. neu'!B145</f>
        <v>14</v>
      </c>
      <c r="C20" s="48">
        <f>'Lernortkoor. neu'!C145</f>
        <v>17</v>
      </c>
      <c r="D20" s="48">
        <f>'Lernortkoor. neu'!D145</f>
        <v>20</v>
      </c>
      <c r="E20" s="48">
        <f>'Lernortkoor. neu'!E145</f>
        <v>6</v>
      </c>
      <c r="F20" s="48">
        <f>'Lernortkoor. neu'!F145</f>
        <v>57</v>
      </c>
      <c r="H20" s="36" t="s">
        <v>23</v>
      </c>
      <c r="I20" s="48">
        <f>B22</f>
        <v>0</v>
      </c>
      <c r="J20" s="48">
        <f t="shared" ref="J20:M20" si="2">C22</f>
        <v>40</v>
      </c>
      <c r="K20" s="48">
        <f t="shared" si="2"/>
        <v>0</v>
      </c>
      <c r="L20" s="48">
        <f t="shared" si="2"/>
        <v>40</v>
      </c>
      <c r="M20" s="48">
        <f t="shared" si="2"/>
        <v>80</v>
      </c>
    </row>
    <row r="21" spans="1:13" ht="45">
      <c r="A21" s="36" t="s">
        <v>24</v>
      </c>
      <c r="B21" s="48">
        <f>'Lernortkoor. neu'!B197</f>
        <v>12</v>
      </c>
      <c r="C21" s="48">
        <f>'Lernortkoor. neu'!C197</f>
        <v>9</v>
      </c>
      <c r="D21" s="48">
        <f>'Lernortkoor. neu'!D197</f>
        <v>20</v>
      </c>
      <c r="E21" s="48">
        <f>'Lernortkoor. neu'!E197</f>
        <v>6</v>
      </c>
      <c r="F21" s="48">
        <f>'Lernortkoor. neu'!F197</f>
        <v>47</v>
      </c>
      <c r="H21" s="132"/>
      <c r="I21" s="135">
        <f>SUM(I18:I20)</f>
        <v>100</v>
      </c>
      <c r="J21" s="135">
        <f>SUM(J18:J20)</f>
        <v>100</v>
      </c>
      <c r="K21" s="135">
        <f>SUM(K18:K20)</f>
        <v>100</v>
      </c>
      <c r="L21" s="135">
        <f>SUM(L18:L20)</f>
        <v>100</v>
      </c>
      <c r="M21" s="135" t="s">
        <v>25</v>
      </c>
    </row>
    <row r="22" spans="1:13" ht="60">
      <c r="A22" s="36" t="s">
        <v>23</v>
      </c>
      <c r="B22" s="48">
        <f>'Lernortkoor. neu'!B260</f>
        <v>0</v>
      </c>
      <c r="C22" s="48">
        <f>'Lernortkoor. neu'!C260</f>
        <v>40</v>
      </c>
      <c r="D22" s="48">
        <f>'Lernortkoor. neu'!D260</f>
        <v>0</v>
      </c>
      <c r="E22" s="48">
        <f>'Lernortkoor. neu'!E260</f>
        <v>40</v>
      </c>
      <c r="F22" s="48">
        <f>'Lernortkoor. neu'!F260</f>
        <v>80</v>
      </c>
      <c r="H22" s="112" t="s">
        <v>16</v>
      </c>
      <c r="I22" s="28" t="s">
        <v>26</v>
      </c>
      <c r="J22" s="28" t="s">
        <v>27</v>
      </c>
      <c r="K22" s="28" t="s">
        <v>18</v>
      </c>
      <c r="L22" s="134"/>
    </row>
    <row r="23" spans="1:13" ht="45">
      <c r="A23" s="92"/>
      <c r="B23" s="92"/>
      <c r="C23" s="92"/>
      <c r="D23" s="92"/>
      <c r="E23" s="92"/>
      <c r="F23" s="92"/>
      <c r="H23" s="36" t="s">
        <v>19</v>
      </c>
      <c r="I23" s="48">
        <f>I18+J18</f>
        <v>80</v>
      </c>
      <c r="J23" s="48">
        <f>K18+L18</f>
        <v>80</v>
      </c>
      <c r="K23" s="48">
        <f>I23+J23</f>
        <v>160</v>
      </c>
      <c r="L23" s="133"/>
      <c r="M23" s="133"/>
    </row>
    <row r="24" spans="1:13">
      <c r="A24" s="92"/>
      <c r="B24" s="92"/>
      <c r="C24" s="92"/>
      <c r="D24" s="92"/>
      <c r="E24" s="92"/>
      <c r="F24" s="92"/>
      <c r="H24" s="36" t="s">
        <v>21</v>
      </c>
      <c r="I24" s="48">
        <f>I19+J19</f>
        <v>80</v>
      </c>
      <c r="J24" s="48">
        <f>K19+L19</f>
        <v>80</v>
      </c>
      <c r="K24" s="48">
        <f>I24+J24</f>
        <v>160</v>
      </c>
      <c r="L24" s="133"/>
      <c r="M24" s="133"/>
    </row>
    <row r="25" spans="1:13" ht="60">
      <c r="A25" s="92" t="s">
        <v>28</v>
      </c>
      <c r="B25" s="92"/>
      <c r="C25" s="92"/>
      <c r="D25" s="92"/>
      <c r="E25" s="92"/>
      <c r="F25" s="92"/>
      <c r="H25" s="36" t="s">
        <v>23</v>
      </c>
      <c r="I25" s="48">
        <f>I20+J20</f>
        <v>40</v>
      </c>
      <c r="J25" s="48">
        <f>K20+L20</f>
        <v>40</v>
      </c>
      <c r="K25" s="48">
        <f>I25+J25</f>
        <v>80</v>
      </c>
      <c r="L25" s="133"/>
      <c r="M25" s="133"/>
    </row>
    <row r="26" spans="1:13">
      <c r="A26" s="112" t="s">
        <v>16</v>
      </c>
      <c r="B26" s="28" t="s">
        <v>3</v>
      </c>
      <c r="C26" s="28" t="s">
        <v>4</v>
      </c>
      <c r="D26" s="28" t="s">
        <v>5</v>
      </c>
      <c r="E26" s="28" t="s">
        <v>17</v>
      </c>
      <c r="F26" s="28" t="s">
        <v>18</v>
      </c>
      <c r="I26">
        <f>SUM(I23:I25)</f>
        <v>200</v>
      </c>
      <c r="J26">
        <f>SUM(J23:J25)</f>
        <v>200</v>
      </c>
      <c r="K26">
        <f>SUM(K23:K25)</f>
        <v>400</v>
      </c>
    </row>
    <row r="27" spans="1:13" ht="30">
      <c r="A27" s="36" t="s">
        <v>19</v>
      </c>
      <c r="B27" s="48">
        <f>'Lernortkoor. neu'!B2</f>
        <v>60</v>
      </c>
      <c r="C27" s="48">
        <f>'Lernortkoor. neu'!C2</f>
        <v>20</v>
      </c>
      <c r="D27" s="48">
        <f>'Lernortkoor. neu'!D2</f>
        <v>40</v>
      </c>
      <c r="E27" s="48">
        <f>'Lernortkoor. neu'!E2</f>
        <v>40</v>
      </c>
      <c r="F27" s="48">
        <f>'Lernortkoor. neu'!F2</f>
        <v>160</v>
      </c>
    </row>
    <row r="28" spans="1:13">
      <c r="A28" s="37"/>
      <c r="B28" s="22"/>
      <c r="C28" s="22"/>
      <c r="D28" s="22"/>
      <c r="E28" s="22"/>
      <c r="F28" s="47"/>
    </row>
    <row r="29" spans="1:13" ht="129" customHeight="1">
      <c r="A29" s="38" t="s">
        <v>29</v>
      </c>
      <c r="B29" s="29">
        <f>'Lernortkoor. neu'!B4</f>
        <v>16</v>
      </c>
      <c r="C29" s="29">
        <f>'Lernortkoor. neu'!C4</f>
        <v>0</v>
      </c>
      <c r="D29" s="29">
        <f>'Lernortkoor. neu'!D4</f>
        <v>32</v>
      </c>
      <c r="E29" s="29">
        <f>'Lernortkoor. neu'!E4</f>
        <v>6</v>
      </c>
      <c r="F29" s="29">
        <f>'Lernortkoor. neu'!F4</f>
        <v>54</v>
      </c>
    </row>
    <row r="30" spans="1:13">
      <c r="A30" s="39"/>
      <c r="B30" s="1"/>
      <c r="C30" s="1"/>
      <c r="D30" s="1"/>
      <c r="E30" s="1"/>
      <c r="F30" s="2"/>
    </row>
    <row r="31" spans="1:13" ht="105.75" customHeight="1">
      <c r="A31" s="38" t="s">
        <v>30</v>
      </c>
      <c r="B31" s="29">
        <f>'Lernortkoor. neu'!B17</f>
        <v>0</v>
      </c>
      <c r="C31" s="29">
        <f>'Lernortkoor. neu'!C17</f>
        <v>0</v>
      </c>
      <c r="D31" s="29">
        <f>'Lernortkoor. neu'!D17</f>
        <v>0</v>
      </c>
      <c r="E31" s="29">
        <f>'Lernortkoor. neu'!E17</f>
        <v>22</v>
      </c>
      <c r="F31" s="29">
        <f>'Lernortkoor. neu'!F17</f>
        <v>22</v>
      </c>
    </row>
    <row r="32" spans="1:13">
      <c r="A32" s="39"/>
      <c r="B32" s="1"/>
      <c r="C32" s="1"/>
      <c r="D32" s="1"/>
      <c r="E32" s="1"/>
      <c r="F32" s="2"/>
    </row>
    <row r="33" spans="1:6" ht="108" customHeight="1">
      <c r="A33" s="38" t="s">
        <v>31</v>
      </c>
      <c r="B33" s="29">
        <f>'Lernortkoor. neu'!B31</f>
        <v>12</v>
      </c>
      <c r="C33" s="29">
        <f>'Lernortkoor. neu'!C31</f>
        <v>20</v>
      </c>
      <c r="D33" s="29">
        <f>'Lernortkoor. neu'!D31</f>
        <v>0</v>
      </c>
      <c r="E33" s="29">
        <f>'Lernortkoor. neu'!E31</f>
        <v>0</v>
      </c>
      <c r="F33" s="29">
        <f>'Lernortkoor. neu'!F31</f>
        <v>32</v>
      </c>
    </row>
    <row r="34" spans="1:6">
      <c r="A34" s="39"/>
      <c r="B34" s="1"/>
      <c r="C34" s="1"/>
      <c r="D34" s="1"/>
      <c r="E34" s="1"/>
      <c r="F34" s="2"/>
    </row>
    <row r="35" spans="1:6" ht="111" customHeight="1">
      <c r="A35" s="38" t="s">
        <v>32</v>
      </c>
      <c r="B35" s="29">
        <f>'Lernortkoor. neu'!B45</f>
        <v>20</v>
      </c>
      <c r="C35" s="29">
        <f>'Lernortkoor. neu'!C45</f>
        <v>0</v>
      </c>
      <c r="D35" s="29">
        <f>'Lernortkoor. neu'!D45</f>
        <v>0</v>
      </c>
      <c r="E35" s="29">
        <f>'Lernortkoor. neu'!E45</f>
        <v>0</v>
      </c>
      <c r="F35" s="29">
        <f>'Lernortkoor. neu'!F45</f>
        <v>20</v>
      </c>
    </row>
    <row r="36" spans="1:6">
      <c r="A36" s="39"/>
      <c r="B36" s="3"/>
      <c r="C36" s="1"/>
      <c r="D36" s="1"/>
      <c r="E36" s="1"/>
      <c r="F36" s="2"/>
    </row>
    <row r="37" spans="1:6" ht="66.75" customHeight="1">
      <c r="A37" s="38" t="s">
        <v>33</v>
      </c>
      <c r="B37" s="29">
        <f>'Lernortkoor. neu'!B59</f>
        <v>12</v>
      </c>
      <c r="C37" s="29">
        <f>'Lernortkoor. neu'!C59</f>
        <v>0</v>
      </c>
      <c r="D37" s="29">
        <f>'Lernortkoor. neu'!D59</f>
        <v>8</v>
      </c>
      <c r="E37" s="29">
        <f>'Lernortkoor. neu'!E59</f>
        <v>8</v>
      </c>
      <c r="F37" s="29">
        <f>'Lernortkoor. neu'!F59</f>
        <v>28</v>
      </c>
    </row>
    <row r="38" spans="1:6">
      <c r="A38" s="39"/>
      <c r="B38" s="3"/>
      <c r="C38" s="1"/>
      <c r="D38" s="1"/>
      <c r="E38" s="1"/>
      <c r="F38" s="2"/>
    </row>
    <row r="39" spans="1:6" ht="107.25" customHeight="1">
      <c r="A39" s="38" t="s">
        <v>34</v>
      </c>
      <c r="B39" s="29">
        <f>'Lernortkoor. neu'!B71</f>
        <v>0</v>
      </c>
      <c r="C39" s="29">
        <f>'Lernortkoor. neu'!C71</f>
        <v>0</v>
      </c>
      <c r="D39" s="29">
        <f>'Lernortkoor. neu'!D71</f>
        <v>0</v>
      </c>
      <c r="E39" s="29">
        <f>'Lernortkoor. neu'!E71</f>
        <v>0</v>
      </c>
      <c r="F39" s="29">
        <f>'Lernortkoor. neu'!F71</f>
        <v>0</v>
      </c>
    </row>
    <row r="40" spans="1:6">
      <c r="A40" s="39"/>
      <c r="B40" s="1"/>
      <c r="C40" s="1"/>
      <c r="D40" s="1"/>
      <c r="E40" s="1"/>
      <c r="F40" s="2"/>
    </row>
    <row r="41" spans="1:6" ht="87.75" customHeight="1">
      <c r="A41" s="38" t="s">
        <v>35</v>
      </c>
      <c r="B41" s="29">
        <f>'Lernortkoor. neu'!B80</f>
        <v>0</v>
      </c>
      <c r="C41" s="29">
        <f>'Lernortkoor. neu'!C80</f>
        <v>0</v>
      </c>
      <c r="D41" s="29">
        <f>'Lernortkoor. neu'!D80</f>
        <v>0</v>
      </c>
      <c r="E41" s="29">
        <f>'Lernortkoor. neu'!E80</f>
        <v>4</v>
      </c>
      <c r="F41" s="29">
        <f>'Lernortkoor. neu'!F80</f>
        <v>4</v>
      </c>
    </row>
    <row r="42" spans="1:6">
      <c r="A42" s="56"/>
      <c r="B42" s="57"/>
      <c r="C42" s="57"/>
      <c r="D42" s="57"/>
      <c r="E42" s="57"/>
      <c r="F42" s="57"/>
    </row>
    <row r="43" spans="1:6" ht="30">
      <c r="A43" s="36" t="s">
        <v>20</v>
      </c>
      <c r="B43" s="48">
        <f>'Lernortkoor. neu'!B93</f>
        <v>14</v>
      </c>
      <c r="C43" s="48">
        <f>'Lernortkoor. neu'!C93</f>
        <v>14</v>
      </c>
      <c r="D43" s="48">
        <f>'Lernortkoor. neu'!D93</f>
        <v>20</v>
      </c>
      <c r="E43" s="48">
        <f>'Lernortkoor. neu'!E93</f>
        <v>8</v>
      </c>
      <c r="F43" s="48">
        <f>'Lernortkoor. neu'!F93</f>
        <v>56</v>
      </c>
    </row>
    <row r="44" spans="1:6">
      <c r="A44" s="37"/>
      <c r="B44" s="22"/>
      <c r="C44" s="22"/>
      <c r="D44" s="22"/>
      <c r="E44" s="22"/>
      <c r="F44" s="47"/>
    </row>
    <row r="45" spans="1:6" ht="76.5" customHeight="1">
      <c r="A45" s="38" t="s">
        <v>36</v>
      </c>
      <c r="B45" s="29">
        <f>'Lernortkoor. neu'!B95</f>
        <v>8</v>
      </c>
      <c r="C45" s="29">
        <f>'Lernortkoor. neu'!C95</f>
        <v>3</v>
      </c>
      <c r="D45" s="29">
        <f>'Lernortkoor. neu'!D95</f>
        <v>20</v>
      </c>
      <c r="E45" s="29">
        <f>'Lernortkoor. neu'!E95</f>
        <v>0</v>
      </c>
      <c r="F45" s="29">
        <f>'Lernortkoor. neu'!F95</f>
        <v>31</v>
      </c>
    </row>
    <row r="46" spans="1:6">
      <c r="A46" s="39"/>
      <c r="B46" s="3"/>
      <c r="C46" s="3"/>
      <c r="D46" s="3"/>
      <c r="E46" s="3"/>
      <c r="F46" s="2"/>
    </row>
    <row r="47" spans="1:6" ht="110.25" customHeight="1">
      <c r="A47" s="38" t="s">
        <v>37</v>
      </c>
      <c r="B47" s="29">
        <f>'Lernortkoor. neu'!B111</f>
        <v>6</v>
      </c>
      <c r="C47" s="29">
        <f>'Lernortkoor. neu'!C111</f>
        <v>7</v>
      </c>
      <c r="D47" s="29">
        <f>'Lernortkoor. neu'!D111</f>
        <v>0</v>
      </c>
      <c r="E47" s="29">
        <f>'Lernortkoor. neu'!E111</f>
        <v>0</v>
      </c>
      <c r="F47" s="29">
        <f>'Lernortkoor. neu'!F111</f>
        <v>13</v>
      </c>
    </row>
    <row r="48" spans="1:6">
      <c r="A48" s="39"/>
      <c r="B48" s="1"/>
      <c r="C48" s="1"/>
      <c r="D48" s="1"/>
      <c r="E48" s="1"/>
      <c r="F48" s="2"/>
    </row>
    <row r="49" spans="1:6" ht="78" customHeight="1">
      <c r="A49" s="38" t="s">
        <v>38</v>
      </c>
      <c r="B49" s="29">
        <f>'Lernortkoor. neu'!B128</f>
        <v>0</v>
      </c>
      <c r="C49" s="29">
        <f>'Lernortkoor. neu'!C128</f>
        <v>0</v>
      </c>
      <c r="D49" s="29">
        <f>'Lernortkoor. neu'!D128</f>
        <v>0</v>
      </c>
      <c r="E49" s="29">
        <f>'Lernortkoor. neu'!E128</f>
        <v>8</v>
      </c>
      <c r="F49" s="29">
        <f>'Lernortkoor. neu'!F128</f>
        <v>8</v>
      </c>
    </row>
    <row r="50" spans="1:6">
      <c r="A50" s="39"/>
      <c r="B50" s="1"/>
      <c r="C50" s="1"/>
      <c r="D50" s="1"/>
      <c r="E50" s="45"/>
      <c r="F50" s="2"/>
    </row>
    <row r="51" spans="1:6" ht="49.5" customHeight="1">
      <c r="A51" s="38" t="s">
        <v>39</v>
      </c>
      <c r="B51" s="29">
        <f>'Lernortkoor. neu'!B137</f>
        <v>0</v>
      </c>
      <c r="C51" s="29">
        <f>'Lernortkoor. neu'!C137</f>
        <v>4</v>
      </c>
      <c r="D51" s="29">
        <f>'Lernortkoor. neu'!D137</f>
        <v>0</v>
      </c>
      <c r="E51" s="29">
        <f>'Lernortkoor. neu'!E137</f>
        <v>0</v>
      </c>
      <c r="F51" s="29">
        <f>'Lernortkoor. neu'!F137</f>
        <v>4</v>
      </c>
    </row>
    <row r="52" spans="1:6">
      <c r="A52" s="40"/>
      <c r="B52" s="1"/>
      <c r="C52" s="1"/>
      <c r="D52" s="1"/>
      <c r="E52" s="1"/>
      <c r="F52" s="2"/>
    </row>
    <row r="53" spans="1:6" ht="107.25" customHeight="1">
      <c r="A53" s="36" t="s">
        <v>22</v>
      </c>
      <c r="B53" s="48">
        <f>'Lernortkoor. neu'!B145</f>
        <v>14</v>
      </c>
      <c r="C53" s="48">
        <f>'Lernortkoor. neu'!C145</f>
        <v>17</v>
      </c>
      <c r="D53" s="48">
        <f>'Lernortkoor. neu'!D145</f>
        <v>20</v>
      </c>
      <c r="E53" s="48">
        <f>'Lernortkoor. neu'!E145</f>
        <v>6</v>
      </c>
      <c r="F53" s="48">
        <f>'Lernortkoor. neu'!F145</f>
        <v>57</v>
      </c>
    </row>
    <row r="54" spans="1:6" ht="125.25" customHeight="1">
      <c r="A54" s="38" t="s">
        <v>40</v>
      </c>
      <c r="B54" s="29">
        <f>'Lernortkoor. neu'!B146</f>
        <v>8</v>
      </c>
      <c r="C54" s="29">
        <f>'Lernortkoor. neu'!C146</f>
        <v>3</v>
      </c>
      <c r="D54" s="29">
        <f>'Lernortkoor. neu'!D146</f>
        <v>20</v>
      </c>
      <c r="E54" s="29">
        <f>'Lernortkoor. neu'!E146</f>
        <v>0</v>
      </c>
      <c r="F54" s="29">
        <f>'Lernortkoor. neu'!F146</f>
        <v>31</v>
      </c>
    </row>
    <row r="55" spans="1:6">
      <c r="A55" s="39"/>
      <c r="B55" s="1"/>
      <c r="C55" s="1"/>
      <c r="D55" s="1"/>
      <c r="E55" s="1"/>
      <c r="F55" s="2"/>
    </row>
    <row r="56" spans="1:6" ht="163.5" customHeight="1">
      <c r="A56" s="38" t="s">
        <v>41</v>
      </c>
      <c r="B56" s="29">
        <f>'Lernortkoor. neu'!B163</f>
        <v>6</v>
      </c>
      <c r="C56" s="29">
        <f>'Lernortkoor. neu'!C163</f>
        <v>6</v>
      </c>
      <c r="D56" s="29">
        <f>'Lernortkoor. neu'!D163</f>
        <v>0</v>
      </c>
      <c r="E56" s="29">
        <f>'Lernortkoor. neu'!E163</f>
        <v>0</v>
      </c>
      <c r="F56" s="29">
        <f>'Lernortkoor. neu'!F163</f>
        <v>12</v>
      </c>
    </row>
    <row r="57" spans="1:6">
      <c r="A57" s="40"/>
      <c r="B57" s="6"/>
      <c r="C57" s="6"/>
      <c r="D57" s="6"/>
      <c r="E57" s="6"/>
      <c r="F57" s="2"/>
    </row>
    <row r="58" spans="1:6" ht="153.75" customHeight="1">
      <c r="A58" s="38" t="s">
        <v>42</v>
      </c>
      <c r="B58" s="29">
        <f>'Lernortkoor. neu'!B178</f>
        <v>0</v>
      </c>
      <c r="C58" s="29">
        <f>'Lernortkoor. neu'!C178</f>
        <v>0</v>
      </c>
      <c r="D58" s="29">
        <f>'Lernortkoor. neu'!D178</f>
        <v>0</v>
      </c>
      <c r="E58" s="29">
        <f>'Lernortkoor. neu'!E178</f>
        <v>6</v>
      </c>
      <c r="F58" s="29">
        <f>'Lernortkoor. neu'!F178</f>
        <v>6</v>
      </c>
    </row>
    <row r="59" spans="1:6">
      <c r="A59" s="39"/>
      <c r="B59" s="1"/>
      <c r="C59" s="1"/>
      <c r="D59" s="1"/>
      <c r="E59" s="1"/>
      <c r="F59" s="2"/>
    </row>
    <row r="60" spans="1:6" ht="113.25" customHeight="1">
      <c r="A60" s="38" t="s">
        <v>43</v>
      </c>
      <c r="B60" s="29">
        <f>'Lernortkoor. neu'!B187</f>
        <v>0</v>
      </c>
      <c r="C60" s="29">
        <f>'Lernortkoor. neu'!C187</f>
        <v>8</v>
      </c>
      <c r="D60" s="29">
        <f>'Lernortkoor. neu'!D187</f>
        <v>0</v>
      </c>
      <c r="E60" s="29">
        <f>'Lernortkoor. neu'!E187</f>
        <v>0</v>
      </c>
      <c r="F60" s="29">
        <f>'Lernortkoor. neu'!F187</f>
        <v>8</v>
      </c>
    </row>
    <row r="61" spans="1:6">
      <c r="A61" s="39"/>
      <c r="B61" s="1"/>
      <c r="C61" s="1"/>
      <c r="D61" s="1"/>
      <c r="E61" s="1"/>
      <c r="F61" s="2"/>
    </row>
    <row r="62" spans="1:6" ht="45">
      <c r="A62" s="36" t="s">
        <v>24</v>
      </c>
      <c r="B62" s="48">
        <f>'Lernortkoor. neu'!B197</f>
        <v>12</v>
      </c>
      <c r="C62" s="48">
        <f>'Lernortkoor. neu'!C197</f>
        <v>9</v>
      </c>
      <c r="D62" s="48">
        <f>'Lernortkoor. neu'!D197</f>
        <v>20</v>
      </c>
      <c r="E62" s="48">
        <f>'Lernortkoor. neu'!E197</f>
        <v>6</v>
      </c>
      <c r="F62" s="48">
        <f>'Lernortkoor. neu'!F197</f>
        <v>47</v>
      </c>
    </row>
    <row r="63" spans="1:6" ht="89.25" customHeight="1">
      <c r="A63" s="38" t="s">
        <v>44</v>
      </c>
      <c r="B63" s="29">
        <f>'Lernortkoor. neu'!B198</f>
        <v>8</v>
      </c>
      <c r="C63" s="29">
        <f>'Lernortkoor. neu'!C198</f>
        <v>3</v>
      </c>
      <c r="D63" s="29">
        <f>'Lernortkoor. neu'!D198</f>
        <v>14</v>
      </c>
      <c r="E63" s="29">
        <f>'Lernortkoor. neu'!E198</f>
        <v>0</v>
      </c>
      <c r="F63" s="29">
        <f>'Lernortkoor. neu'!F198</f>
        <v>25</v>
      </c>
    </row>
    <row r="64" spans="1:6">
      <c r="A64" s="39"/>
      <c r="B64" s="1"/>
      <c r="C64" s="1"/>
      <c r="D64" s="1"/>
      <c r="E64" s="1"/>
      <c r="F64" s="2"/>
    </row>
    <row r="65" spans="1:6" ht="131.25" customHeight="1">
      <c r="A65" s="38" t="s">
        <v>45</v>
      </c>
      <c r="B65" s="29">
        <f>'Lernortkoor. neu'!B215</f>
        <v>4</v>
      </c>
      <c r="C65" s="29">
        <f>'Lernortkoor. neu'!C215</f>
        <v>6</v>
      </c>
      <c r="D65" s="29">
        <f>'Lernortkoor. neu'!D215</f>
        <v>0</v>
      </c>
      <c r="E65" s="29">
        <f>'Lernortkoor. neu'!E215</f>
        <v>0</v>
      </c>
      <c r="F65" s="29">
        <f>'Lernortkoor. neu'!F215</f>
        <v>10</v>
      </c>
    </row>
    <row r="66" spans="1:6">
      <c r="A66" s="39"/>
      <c r="B66" s="1"/>
      <c r="C66" s="1"/>
      <c r="D66" s="1"/>
      <c r="E66" s="1"/>
      <c r="F66" s="2"/>
    </row>
    <row r="67" spans="1:6" ht="92.25" customHeight="1">
      <c r="A67" s="38" t="s">
        <v>46</v>
      </c>
      <c r="B67" s="29">
        <f>'Lernortkoor. neu'!B230</f>
        <v>0</v>
      </c>
      <c r="C67" s="29">
        <f>'Lernortkoor. neu'!C230</f>
        <v>0</v>
      </c>
      <c r="D67" s="29">
        <f>'Lernortkoor. neu'!D230</f>
        <v>0</v>
      </c>
      <c r="E67" s="29">
        <f>'Lernortkoor. neu'!E230</f>
        <v>6</v>
      </c>
      <c r="F67" s="29">
        <f>'Lernortkoor. neu'!F230</f>
        <v>6</v>
      </c>
    </row>
    <row r="68" spans="1:6">
      <c r="A68" s="39"/>
      <c r="B68" s="1"/>
      <c r="C68" s="1"/>
      <c r="D68" s="1"/>
      <c r="E68" s="1"/>
      <c r="F68" s="2"/>
    </row>
    <row r="69" spans="1:6" ht="107.25" customHeight="1">
      <c r="A69" s="38" t="s">
        <v>47</v>
      </c>
      <c r="B69" s="29">
        <f>'Lernortkoor. neu'!B239</f>
        <v>0</v>
      </c>
      <c r="C69" s="29">
        <f>'Lernortkoor. neu'!C239</f>
        <v>0</v>
      </c>
      <c r="D69" s="29">
        <f>'Lernortkoor. neu'!D239</f>
        <v>2</v>
      </c>
      <c r="E69" s="29">
        <f>'Lernortkoor. neu'!E239</f>
        <v>0</v>
      </c>
      <c r="F69" s="29">
        <f>'Lernortkoor. neu'!F239</f>
        <v>2</v>
      </c>
    </row>
    <row r="70" spans="1:6">
      <c r="A70" s="39"/>
      <c r="B70" s="1"/>
      <c r="C70" s="1"/>
      <c r="D70" s="1"/>
      <c r="E70" s="1"/>
      <c r="F70" s="2"/>
    </row>
    <row r="71" spans="1:6" ht="33" customHeight="1">
      <c r="A71" s="38" t="s">
        <v>48</v>
      </c>
      <c r="B71" s="29">
        <f>'Lernortkoor. neu'!B247</f>
        <v>0</v>
      </c>
      <c r="C71" s="29">
        <f>'Lernortkoor. neu'!C247</f>
        <v>0</v>
      </c>
      <c r="D71" s="29">
        <f>'Lernortkoor. neu'!D247</f>
        <v>4</v>
      </c>
      <c r="E71" s="29">
        <f>'Lernortkoor. neu'!E247</f>
        <v>0</v>
      </c>
      <c r="F71" s="29">
        <f>'Lernortkoor. neu'!F247</f>
        <v>4</v>
      </c>
    </row>
    <row r="72" spans="1:6">
      <c r="A72" s="39"/>
      <c r="B72" s="1"/>
      <c r="C72" s="1"/>
      <c r="D72" s="1"/>
      <c r="E72" s="1"/>
      <c r="F72" s="2"/>
    </row>
    <row r="73" spans="1:6" ht="60">
      <c r="A73" s="36" t="s">
        <v>23</v>
      </c>
      <c r="B73" s="48">
        <f>'Lernortkoor. neu'!B260</f>
        <v>0</v>
      </c>
      <c r="C73" s="48">
        <f>'Lernortkoor. neu'!C260</f>
        <v>40</v>
      </c>
      <c r="D73" s="48">
        <f>'Lernortkoor. neu'!D260</f>
        <v>0</v>
      </c>
      <c r="E73" s="48">
        <f>'Lernortkoor. neu'!E260</f>
        <v>40</v>
      </c>
      <c r="F73" s="48">
        <f>'Lernortkoor. neu'!F260</f>
        <v>80</v>
      </c>
    </row>
    <row r="74" spans="1:6">
      <c r="A74" s="37"/>
      <c r="B74" s="22"/>
      <c r="C74" s="22"/>
      <c r="D74" s="22"/>
      <c r="E74" s="22"/>
      <c r="F74" s="47"/>
    </row>
    <row r="75" spans="1:6" ht="79.5" customHeight="1">
      <c r="A75" s="38" t="s">
        <v>49</v>
      </c>
      <c r="B75" s="29">
        <f>'Lernortkoor. neu'!B262</f>
        <v>0</v>
      </c>
      <c r="C75" s="29">
        <f>'Lernortkoor. neu'!C262</f>
        <v>0</v>
      </c>
      <c r="D75" s="29">
        <f>'Lernortkoor. neu'!D262</f>
        <v>0</v>
      </c>
      <c r="E75" s="29">
        <f>'Lernortkoor. neu'!E262</f>
        <v>24</v>
      </c>
      <c r="F75" s="29">
        <f>'Lernortkoor. neu'!F262</f>
        <v>24</v>
      </c>
    </row>
    <row r="76" spans="1:6">
      <c r="A76" s="39"/>
      <c r="B76" s="1"/>
      <c r="C76" s="1"/>
      <c r="D76" s="1"/>
      <c r="E76" s="1"/>
      <c r="F76" s="2"/>
    </row>
    <row r="77" spans="1:6" ht="105" customHeight="1">
      <c r="A77" s="38" t="s">
        <v>50</v>
      </c>
      <c r="B77" s="29">
        <f>'Lernortkoor. neu'!B275</f>
        <v>0</v>
      </c>
      <c r="C77" s="29">
        <f>'Lernortkoor. neu'!C275</f>
        <v>0</v>
      </c>
      <c r="D77" s="29">
        <f>'Lernortkoor. neu'!D275</f>
        <v>0</v>
      </c>
      <c r="E77" s="29">
        <f>'Lernortkoor. neu'!E275</f>
        <v>0</v>
      </c>
      <c r="F77" s="29">
        <f>'Lernortkoor. neu'!F275</f>
        <v>0</v>
      </c>
    </row>
    <row r="78" spans="1:6">
      <c r="A78" s="39"/>
      <c r="B78" s="1"/>
      <c r="C78" s="1"/>
      <c r="D78" s="1"/>
      <c r="E78" s="1"/>
      <c r="F78" s="2"/>
    </row>
    <row r="79" spans="1:6" ht="96.75" customHeight="1">
      <c r="A79" s="38" t="s">
        <v>51</v>
      </c>
      <c r="B79" s="29">
        <f>'Lernortkoor. neu'!B285</f>
        <v>0</v>
      </c>
      <c r="C79" s="29">
        <f>'Lernortkoor. neu'!C285</f>
        <v>20</v>
      </c>
      <c r="D79" s="29">
        <f>'Lernortkoor. neu'!D285</f>
        <v>0</v>
      </c>
      <c r="E79" s="29">
        <f>'Lernortkoor. neu'!E285</f>
        <v>0</v>
      </c>
      <c r="F79" s="29">
        <f>'Lernortkoor. neu'!F285</f>
        <v>20</v>
      </c>
    </row>
    <row r="80" spans="1:6">
      <c r="A80" s="39"/>
      <c r="B80" s="1"/>
      <c r="C80" s="1"/>
      <c r="D80" s="1"/>
      <c r="E80" s="1"/>
      <c r="F80" s="2"/>
    </row>
    <row r="81" spans="1:6" ht="119.25" customHeight="1">
      <c r="A81" s="38" t="s">
        <v>52</v>
      </c>
      <c r="B81" s="29">
        <f>'Lernortkoor. neu'!B307</f>
        <v>0</v>
      </c>
      <c r="C81" s="29">
        <f>'Lernortkoor. neu'!C307</f>
        <v>8</v>
      </c>
      <c r="D81" s="29">
        <f>'Lernortkoor. neu'!D307</f>
        <v>0</v>
      </c>
      <c r="E81" s="29">
        <f>'Lernortkoor. neu'!E307</f>
        <v>0</v>
      </c>
      <c r="F81" s="29">
        <f>'Lernortkoor. neu'!F307</f>
        <v>8</v>
      </c>
    </row>
    <row r="82" spans="1:6">
      <c r="A82" s="39"/>
      <c r="B82" s="1"/>
      <c r="C82" s="1"/>
      <c r="D82" s="1"/>
      <c r="E82" s="1"/>
      <c r="F82" s="2"/>
    </row>
    <row r="83" spans="1:6" ht="117.75" customHeight="1">
      <c r="A83" s="38" t="s">
        <v>53</v>
      </c>
      <c r="B83" s="29">
        <f>'Lernortkoor. neu'!B317</f>
        <v>0</v>
      </c>
      <c r="C83" s="29">
        <f>'Lernortkoor. neu'!C317</f>
        <v>12</v>
      </c>
      <c r="D83" s="29">
        <f>'Lernortkoor. neu'!D317</f>
        <v>0</v>
      </c>
      <c r="E83" s="29">
        <f>'Lernortkoor. neu'!E317</f>
        <v>16</v>
      </c>
      <c r="F83" s="29">
        <f>'Lernortkoor. neu'!F317</f>
        <v>28</v>
      </c>
    </row>
    <row r="84" spans="1:6">
      <c r="A84" s="116"/>
      <c r="B84" s="1"/>
      <c r="C84" s="1"/>
      <c r="D84" s="1"/>
      <c r="E84" s="1"/>
      <c r="F84" s="1"/>
    </row>
    <row r="85" spans="1:6">
      <c r="A85" s="114"/>
      <c r="B85" s="3"/>
      <c r="C85" s="3"/>
      <c r="D85" s="3"/>
      <c r="E85" s="3"/>
      <c r="F85" s="3"/>
    </row>
    <row r="86" spans="1:6">
      <c r="A86" s="114"/>
      <c r="B86" s="49"/>
      <c r="C86" s="49"/>
      <c r="D86" s="49"/>
      <c r="E86" s="49"/>
      <c r="F86" s="49"/>
    </row>
    <row r="87" spans="1:6">
      <c r="A87" s="115"/>
      <c r="B87" s="51"/>
      <c r="C87" s="51"/>
      <c r="D87" s="51"/>
      <c r="E87" s="51"/>
      <c r="F87" s="51"/>
    </row>
    <row r="88" spans="1:6">
      <c r="A88" s="115"/>
      <c r="B88" s="51"/>
      <c r="C88" s="51"/>
      <c r="D88" s="51"/>
      <c r="E88" s="51"/>
      <c r="F88" s="51"/>
    </row>
  </sheetData>
  <mergeCells count="4">
    <mergeCell ref="A3:B3"/>
    <mergeCell ref="C3:D3"/>
    <mergeCell ref="B6:B7"/>
    <mergeCell ref="C6:C7"/>
  </mergeCells>
  <pageMargins left="0.7" right="0.7" top="0.78740157499999996" bottom="0.78740157499999996" header="0.3" footer="0.3"/>
  <pageSetup paperSize="9"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A2DBE-E7EC-D543-AFD3-BF88CA1252A7}">
  <sheetPr codeName="Tabelle3"/>
  <dimension ref="A1:J331"/>
  <sheetViews>
    <sheetView topLeftCell="A319" zoomScale="191" zoomScaleNormal="191" workbookViewId="0">
      <selection activeCell="A335" sqref="A335"/>
    </sheetView>
  </sheetViews>
  <sheetFormatPr baseColWidth="10" defaultColWidth="10.83203125" defaultRowHeight="14"/>
  <cols>
    <col min="1" max="1" width="61.6640625" style="113" customWidth="1"/>
    <col min="2" max="5" width="8.33203125" style="1" customWidth="1"/>
    <col min="6" max="6" width="8.33203125" style="2" hidden="1" customWidth="1"/>
    <col min="7" max="7" width="0" style="1" hidden="1" customWidth="1"/>
    <col min="8" max="8" width="11" style="1" hidden="1" customWidth="1"/>
    <col min="9" max="9" width="10.83203125" style="4"/>
    <col min="10" max="10" width="76" style="5" customWidth="1"/>
    <col min="11" max="16384" width="10.83203125" style="4"/>
  </cols>
  <sheetData>
    <row r="1" spans="1:10">
      <c r="A1" s="112" t="s">
        <v>16</v>
      </c>
      <c r="B1" s="28" t="s">
        <v>3</v>
      </c>
      <c r="C1" s="28" t="s">
        <v>4</v>
      </c>
      <c r="D1" s="28" t="s">
        <v>5</v>
      </c>
      <c r="E1" s="28" t="s">
        <v>17</v>
      </c>
      <c r="F1" s="134" t="s">
        <v>18</v>
      </c>
      <c r="G1" s="3" t="s">
        <v>54</v>
      </c>
      <c r="H1" s="3"/>
    </row>
    <row r="2" spans="1:10" ht="15">
      <c r="A2" s="36" t="s">
        <v>19</v>
      </c>
      <c r="B2" s="48">
        <f>SUM(B4,B17,B31,B45,B59,B71,B80,)</f>
        <v>60</v>
      </c>
      <c r="C2" s="48">
        <f>SUM(C4,C17,C31,C45,C59,C71,C80,)</f>
        <v>20</v>
      </c>
      <c r="D2" s="48">
        <f>SUM(D4,D17,D31,D45,D59,D71,D80,)</f>
        <v>40</v>
      </c>
      <c r="E2" s="48">
        <f>SUM(E4,E17,E31,E45,E59,E71,E80,)</f>
        <v>40</v>
      </c>
      <c r="F2" s="133">
        <f>SUM(F4,F17,F31,F45,F59,F71,F80,)</f>
        <v>160</v>
      </c>
      <c r="G2" s="1" t="s">
        <v>55</v>
      </c>
      <c r="I2" s="4" t="s">
        <v>13</v>
      </c>
    </row>
    <row r="3" spans="1:10" ht="15">
      <c r="A3" s="37"/>
      <c r="B3" s="22"/>
      <c r="C3" s="22"/>
      <c r="D3" s="22"/>
      <c r="E3" s="22"/>
      <c r="F3" s="47"/>
      <c r="I3" s="31"/>
      <c r="J3" s="5" t="s">
        <v>56</v>
      </c>
    </row>
    <row r="4" spans="1:10" ht="30">
      <c r="A4" s="38" t="s">
        <v>29</v>
      </c>
      <c r="B4" s="29">
        <f>SUM(B6,B7,B11,B14,)</f>
        <v>16</v>
      </c>
      <c r="C4" s="29">
        <f t="shared" ref="C4:F4" si="0">SUM(C6,C7,C11,C14,)</f>
        <v>0</v>
      </c>
      <c r="D4" s="29">
        <f t="shared" si="0"/>
        <v>32</v>
      </c>
      <c r="E4" s="29">
        <f t="shared" si="0"/>
        <v>6</v>
      </c>
      <c r="F4" s="1">
        <f t="shared" si="0"/>
        <v>54</v>
      </c>
      <c r="G4" s="1" t="s">
        <v>55</v>
      </c>
      <c r="I4" s="32"/>
      <c r="J4" s="5" t="s">
        <v>57</v>
      </c>
    </row>
    <row r="5" spans="1:10" ht="34" customHeight="1">
      <c r="A5" s="35" t="s">
        <v>58</v>
      </c>
      <c r="B5" s="27"/>
      <c r="C5" s="27"/>
      <c r="F5" s="1"/>
      <c r="I5" s="23"/>
      <c r="J5" s="5" t="s">
        <v>59</v>
      </c>
    </row>
    <row r="6" spans="1:10" ht="31" customHeight="1">
      <c r="A6" s="35" t="s">
        <v>58</v>
      </c>
      <c r="B6" s="30">
        <v>8</v>
      </c>
      <c r="E6" s="30">
        <v>4</v>
      </c>
      <c r="F6" s="2">
        <f>SUM(B6:E6)</f>
        <v>12</v>
      </c>
      <c r="H6" s="1" t="s">
        <v>55</v>
      </c>
      <c r="I6" s="24"/>
      <c r="J6" s="5" t="s">
        <v>60</v>
      </c>
    </row>
    <row r="7" spans="1:10" ht="30">
      <c r="A7" s="35" t="s">
        <v>61</v>
      </c>
      <c r="B7" s="30">
        <v>8</v>
      </c>
      <c r="E7" s="30">
        <v>2</v>
      </c>
      <c r="F7" s="2">
        <f>SUM(B7:E7)</f>
        <v>10</v>
      </c>
      <c r="H7" s="1" t="s">
        <v>55</v>
      </c>
      <c r="I7" s="25"/>
      <c r="J7" s="5" t="s">
        <v>62</v>
      </c>
    </row>
    <row r="8" spans="1:10" ht="28" customHeight="1">
      <c r="A8" s="35" t="s">
        <v>63</v>
      </c>
      <c r="B8" s="27"/>
      <c r="C8" s="27"/>
      <c r="I8" s="26"/>
      <c r="J8" s="4" t="s">
        <v>64</v>
      </c>
    </row>
    <row r="9" spans="1:10" ht="30">
      <c r="A9" s="35" t="s">
        <v>65</v>
      </c>
      <c r="B9" s="27"/>
      <c r="C9" s="27"/>
      <c r="J9" s="7"/>
    </row>
    <row r="10" spans="1:10" ht="30">
      <c r="A10" s="35" t="s">
        <v>66</v>
      </c>
      <c r="B10" s="27"/>
      <c r="C10" s="27"/>
    </row>
    <row r="11" spans="1:10" ht="15">
      <c r="A11" s="35" t="s">
        <v>67</v>
      </c>
      <c r="D11" s="30">
        <v>24</v>
      </c>
      <c r="F11" s="2">
        <f t="shared" ref="F11:F67" si="1">SUM(B11:E11)</f>
        <v>24</v>
      </c>
      <c r="H11" s="1" t="s">
        <v>55</v>
      </c>
    </row>
    <row r="12" spans="1:10" ht="15">
      <c r="A12" s="35" t="s">
        <v>68</v>
      </c>
      <c r="B12" s="27"/>
      <c r="C12" s="27"/>
    </row>
    <row r="13" spans="1:10" ht="15">
      <c r="A13" s="35" t="s">
        <v>69</v>
      </c>
      <c r="D13" s="27"/>
      <c r="E13" s="27"/>
    </row>
    <row r="14" spans="1:10" ht="15">
      <c r="A14" s="35" t="s">
        <v>70</v>
      </c>
      <c r="D14" s="30">
        <v>8</v>
      </c>
      <c r="F14" s="2">
        <f t="shared" si="1"/>
        <v>8</v>
      </c>
      <c r="H14" s="1" t="s">
        <v>55</v>
      </c>
    </row>
    <row r="15" spans="1:10" ht="30">
      <c r="A15" s="35" t="s">
        <v>71</v>
      </c>
      <c r="B15" s="27"/>
      <c r="C15" s="27"/>
    </row>
    <row r="16" spans="1:10">
      <c r="A16" s="39"/>
      <c r="G16" s="1" t="s">
        <v>55</v>
      </c>
    </row>
    <row r="17" spans="1:10" ht="30">
      <c r="A17" s="38" t="s">
        <v>30</v>
      </c>
      <c r="B17" s="29">
        <f>SUM(B20,B22,B24,B27,B29,)</f>
        <v>0</v>
      </c>
      <c r="C17" s="29">
        <f t="shared" ref="C17:F17" si="2">SUM(C20,C22,C24,C27,C29,)</f>
        <v>0</v>
      </c>
      <c r="D17" s="29">
        <f t="shared" si="2"/>
        <v>0</v>
      </c>
      <c r="E17" s="29">
        <f t="shared" si="2"/>
        <v>22</v>
      </c>
      <c r="F17" s="1">
        <f t="shared" si="2"/>
        <v>22</v>
      </c>
      <c r="G17" s="1" t="s">
        <v>55</v>
      </c>
    </row>
    <row r="18" spans="1:10" ht="15">
      <c r="A18" s="35" t="s">
        <v>72</v>
      </c>
      <c r="D18" s="27"/>
      <c r="E18" s="27"/>
    </row>
    <row r="19" spans="1:10" ht="15">
      <c r="A19" s="35" t="s">
        <v>73</v>
      </c>
      <c r="D19" s="27"/>
      <c r="E19" s="27"/>
      <c r="J19" s="4"/>
    </row>
    <row r="20" spans="1:10" ht="15">
      <c r="A20" s="35" t="s">
        <v>74</v>
      </c>
      <c r="E20" s="30">
        <v>4</v>
      </c>
      <c r="F20" s="2">
        <f t="shared" si="1"/>
        <v>4</v>
      </c>
      <c r="H20" s="1" t="s">
        <v>55</v>
      </c>
    </row>
    <row r="21" spans="1:10" ht="90">
      <c r="A21" s="35" t="s">
        <v>75</v>
      </c>
      <c r="D21" s="27"/>
      <c r="E21" s="27"/>
    </row>
    <row r="22" spans="1:10" ht="15">
      <c r="A22" s="35" t="s">
        <v>76</v>
      </c>
      <c r="E22" s="30">
        <v>4</v>
      </c>
      <c r="F22" s="2">
        <f t="shared" si="1"/>
        <v>4</v>
      </c>
      <c r="H22" s="1" t="s">
        <v>55</v>
      </c>
    </row>
    <row r="23" spans="1:10" ht="60">
      <c r="A23" s="35" t="s">
        <v>77</v>
      </c>
      <c r="D23" s="27"/>
      <c r="E23" s="27"/>
    </row>
    <row r="24" spans="1:10" ht="15">
      <c r="A24" s="35" t="s">
        <v>78</v>
      </c>
      <c r="E24" s="30">
        <v>4</v>
      </c>
      <c r="F24" s="2">
        <f t="shared" si="1"/>
        <v>4</v>
      </c>
      <c r="H24" s="1" t="s">
        <v>55</v>
      </c>
    </row>
    <row r="25" spans="1:10" ht="30">
      <c r="A25" s="35" t="s">
        <v>79</v>
      </c>
      <c r="D25" s="27"/>
      <c r="E25" s="27"/>
    </row>
    <row r="26" spans="1:10" ht="30">
      <c r="A26" s="35" t="s">
        <v>80</v>
      </c>
      <c r="D26" s="27"/>
      <c r="E26" s="27"/>
    </row>
    <row r="27" spans="1:10" ht="17" customHeight="1">
      <c r="A27" s="35" t="s">
        <v>81</v>
      </c>
      <c r="E27" s="30">
        <v>6</v>
      </c>
      <c r="F27" s="2">
        <f t="shared" si="1"/>
        <v>6</v>
      </c>
      <c r="H27" s="1" t="s">
        <v>55</v>
      </c>
    </row>
    <row r="28" spans="1:10" ht="15">
      <c r="A28" s="35" t="s">
        <v>82</v>
      </c>
      <c r="D28" s="27"/>
      <c r="E28" s="27"/>
    </row>
    <row r="29" spans="1:10" ht="15">
      <c r="A29" s="35" t="s">
        <v>83</v>
      </c>
      <c r="E29" s="30">
        <v>4</v>
      </c>
      <c r="F29" s="2">
        <f t="shared" si="1"/>
        <v>4</v>
      </c>
      <c r="H29" s="1" t="s">
        <v>55</v>
      </c>
      <c r="J29" s="5">
        <v>2</v>
      </c>
    </row>
    <row r="30" spans="1:10">
      <c r="A30" s="39"/>
      <c r="G30" s="1" t="s">
        <v>55</v>
      </c>
    </row>
    <row r="31" spans="1:10" ht="30">
      <c r="A31" s="38" t="s">
        <v>31</v>
      </c>
      <c r="B31" s="29">
        <f>SUM(B33,B35,B37)</f>
        <v>12</v>
      </c>
      <c r="C31" s="29">
        <f t="shared" ref="C31:F31" si="3">SUM(C33,C35,C37)</f>
        <v>20</v>
      </c>
      <c r="D31" s="29">
        <f t="shared" si="3"/>
        <v>0</v>
      </c>
      <c r="E31" s="29">
        <f t="shared" si="3"/>
        <v>0</v>
      </c>
      <c r="F31" s="1">
        <f t="shared" si="3"/>
        <v>32</v>
      </c>
      <c r="G31" s="1" t="s">
        <v>55</v>
      </c>
    </row>
    <row r="32" spans="1:10" ht="30">
      <c r="A32" s="35" t="s">
        <v>84</v>
      </c>
      <c r="B32" s="27"/>
      <c r="C32" s="27"/>
    </row>
    <row r="33" spans="1:8" ht="30">
      <c r="A33" s="35" t="s">
        <v>85</v>
      </c>
      <c r="B33" s="30">
        <v>4</v>
      </c>
      <c r="C33" s="30">
        <v>2</v>
      </c>
      <c r="F33" s="2">
        <f t="shared" si="1"/>
        <v>6</v>
      </c>
      <c r="H33" s="1" t="s">
        <v>55</v>
      </c>
    </row>
    <row r="34" spans="1:8" ht="15">
      <c r="A34" s="35" t="s">
        <v>86</v>
      </c>
      <c r="D34" s="42" t="s">
        <v>87</v>
      </c>
    </row>
    <row r="35" spans="1:8" ht="30">
      <c r="A35" s="35" t="s">
        <v>88</v>
      </c>
      <c r="B35" s="30">
        <v>8</v>
      </c>
      <c r="C35" s="30">
        <v>2</v>
      </c>
      <c r="F35" s="2">
        <f t="shared" si="1"/>
        <v>10</v>
      </c>
      <c r="H35" s="1" t="s">
        <v>55</v>
      </c>
    </row>
    <row r="36" spans="1:8" ht="30">
      <c r="A36" s="35" t="s">
        <v>89</v>
      </c>
      <c r="B36" s="27"/>
      <c r="C36" s="27"/>
    </row>
    <row r="37" spans="1:8" ht="30">
      <c r="A37" s="35" t="s">
        <v>90</v>
      </c>
      <c r="C37" s="30">
        <v>16</v>
      </c>
      <c r="F37" s="2">
        <f t="shared" si="1"/>
        <v>16</v>
      </c>
      <c r="H37" s="1" t="s">
        <v>55</v>
      </c>
    </row>
    <row r="38" spans="1:8" ht="30">
      <c r="A38" s="35" t="s">
        <v>90</v>
      </c>
      <c r="D38" s="43" t="s">
        <v>87</v>
      </c>
    </row>
    <row r="39" spans="1:8" ht="30">
      <c r="A39" s="35" t="s">
        <v>91</v>
      </c>
      <c r="D39" s="27"/>
      <c r="E39" s="27"/>
    </row>
    <row r="40" spans="1:8" ht="30">
      <c r="A40" s="35" t="s">
        <v>92</v>
      </c>
      <c r="D40" s="43" t="s">
        <v>87</v>
      </c>
    </row>
    <row r="41" spans="1:8" ht="75">
      <c r="A41" s="35" t="s">
        <v>93</v>
      </c>
      <c r="D41" s="27"/>
      <c r="E41" s="27"/>
    </row>
    <row r="42" spans="1:8" ht="30">
      <c r="A42" s="35" t="s">
        <v>94</v>
      </c>
      <c r="D42" s="27"/>
      <c r="E42" s="27"/>
    </row>
    <row r="43" spans="1:8" ht="15">
      <c r="A43" s="35" t="s">
        <v>95</v>
      </c>
      <c r="D43" s="43" t="s">
        <v>87</v>
      </c>
    </row>
    <row r="44" spans="1:8">
      <c r="A44" s="39"/>
      <c r="G44" s="1" t="s">
        <v>55</v>
      </c>
    </row>
    <row r="45" spans="1:8" ht="21" customHeight="1">
      <c r="A45" s="38" t="s">
        <v>32</v>
      </c>
      <c r="B45" s="29">
        <f>SUM(B47,B53,B56,)</f>
        <v>20</v>
      </c>
      <c r="C45" s="29">
        <f t="shared" ref="C45:F45" si="4">SUM(C47,C53,C56,)</f>
        <v>0</v>
      </c>
      <c r="D45" s="29">
        <f t="shared" si="4"/>
        <v>0</v>
      </c>
      <c r="E45" s="29">
        <f t="shared" si="4"/>
        <v>0</v>
      </c>
      <c r="F45" s="1">
        <f t="shared" si="4"/>
        <v>20</v>
      </c>
      <c r="G45" s="1" t="s">
        <v>55</v>
      </c>
    </row>
    <row r="46" spans="1:8" ht="30">
      <c r="A46" s="35" t="s">
        <v>96</v>
      </c>
      <c r="B46" s="27"/>
      <c r="C46" s="27"/>
    </row>
    <row r="47" spans="1:8" ht="30">
      <c r="A47" s="35" t="s">
        <v>97</v>
      </c>
      <c r="B47" s="30">
        <v>6</v>
      </c>
      <c r="F47" s="2">
        <f t="shared" si="1"/>
        <v>6</v>
      </c>
      <c r="H47" s="1" t="s">
        <v>55</v>
      </c>
    </row>
    <row r="48" spans="1:8" ht="30">
      <c r="A48" s="35" t="s">
        <v>98</v>
      </c>
      <c r="D48" s="43" t="s">
        <v>87</v>
      </c>
    </row>
    <row r="49" spans="1:8" ht="15">
      <c r="A49" s="35" t="s">
        <v>99</v>
      </c>
      <c r="D49" s="27"/>
      <c r="E49" s="27"/>
    </row>
    <row r="50" spans="1:8" ht="15">
      <c r="A50" s="35" t="s">
        <v>100</v>
      </c>
      <c r="D50" s="27"/>
      <c r="E50" s="27"/>
    </row>
    <row r="51" spans="1:8" ht="15">
      <c r="A51" s="35" t="s">
        <v>101</v>
      </c>
      <c r="D51" s="43" t="s">
        <v>87</v>
      </c>
    </row>
    <row r="52" spans="1:8" ht="30">
      <c r="A52" s="35" t="s">
        <v>102</v>
      </c>
      <c r="B52" s="27"/>
      <c r="C52" s="27"/>
    </row>
    <row r="53" spans="1:8" ht="30">
      <c r="A53" s="35" t="s">
        <v>103</v>
      </c>
      <c r="B53" s="30">
        <v>6</v>
      </c>
      <c r="F53" s="2">
        <f t="shared" si="1"/>
        <v>6</v>
      </c>
      <c r="H53" s="1" t="s">
        <v>55</v>
      </c>
    </row>
    <row r="54" spans="1:8" ht="30">
      <c r="A54" s="35" t="s">
        <v>104</v>
      </c>
      <c r="C54" s="43" t="s">
        <v>105</v>
      </c>
    </row>
    <row r="55" spans="1:8" ht="30">
      <c r="A55" s="35" t="s">
        <v>106</v>
      </c>
      <c r="B55" s="27"/>
      <c r="C55" s="27"/>
    </row>
    <row r="56" spans="1:8" ht="30">
      <c r="A56" s="35" t="s">
        <v>107</v>
      </c>
      <c r="B56" s="30">
        <v>8</v>
      </c>
      <c r="F56" s="2">
        <f t="shared" si="1"/>
        <v>8</v>
      </c>
      <c r="H56" s="1" t="s">
        <v>55</v>
      </c>
    </row>
    <row r="57" spans="1:8" ht="30">
      <c r="A57" s="35" t="s">
        <v>107</v>
      </c>
      <c r="C57" s="43" t="s">
        <v>105</v>
      </c>
    </row>
    <row r="58" spans="1:8">
      <c r="A58" s="39"/>
      <c r="B58" s="3"/>
      <c r="G58" s="1" t="s">
        <v>55</v>
      </c>
    </row>
    <row r="59" spans="1:8" ht="15">
      <c r="A59" s="38" t="s">
        <v>33</v>
      </c>
      <c r="B59" s="29">
        <f>SUM(B61,B63,B65,B67,)</f>
        <v>12</v>
      </c>
      <c r="C59" s="29">
        <f t="shared" ref="C59:F59" si="5">SUM(C61,C63,C65,C67,)</f>
        <v>0</v>
      </c>
      <c r="D59" s="29">
        <f t="shared" si="5"/>
        <v>8</v>
      </c>
      <c r="E59" s="29">
        <f t="shared" si="5"/>
        <v>8</v>
      </c>
      <c r="F59" s="1">
        <f t="shared" si="5"/>
        <v>28</v>
      </c>
      <c r="G59" s="1" t="s">
        <v>55</v>
      </c>
    </row>
    <row r="60" spans="1:8" ht="15">
      <c r="A60" s="35" t="s">
        <v>108</v>
      </c>
      <c r="B60" s="27"/>
      <c r="C60" s="27"/>
    </row>
    <row r="61" spans="1:8" ht="24" customHeight="1">
      <c r="A61" s="35" t="s">
        <v>109</v>
      </c>
      <c r="B61" s="30">
        <v>4</v>
      </c>
      <c r="D61" s="30">
        <v>4</v>
      </c>
      <c r="F61" s="2">
        <f t="shared" si="1"/>
        <v>8</v>
      </c>
      <c r="H61" s="1" t="s">
        <v>55</v>
      </c>
    </row>
    <row r="62" spans="1:8" ht="30">
      <c r="A62" s="35" t="s">
        <v>110</v>
      </c>
      <c r="B62" s="27"/>
      <c r="C62" s="27"/>
    </row>
    <row r="63" spans="1:8" ht="30">
      <c r="A63" s="35" t="s">
        <v>111</v>
      </c>
      <c r="B63" s="30">
        <v>8</v>
      </c>
      <c r="E63" s="22"/>
      <c r="F63" s="2">
        <f t="shared" si="1"/>
        <v>8</v>
      </c>
      <c r="H63" s="1" t="s">
        <v>55</v>
      </c>
    </row>
    <row r="64" spans="1:8" ht="90">
      <c r="A64" s="35" t="s">
        <v>112</v>
      </c>
      <c r="D64" s="27"/>
      <c r="E64" s="27"/>
    </row>
    <row r="65" spans="1:8" ht="30">
      <c r="A65" s="35" t="s">
        <v>113</v>
      </c>
      <c r="D65" s="30">
        <v>4</v>
      </c>
      <c r="E65" s="30">
        <v>4</v>
      </c>
      <c r="F65" s="2">
        <f t="shared" si="1"/>
        <v>8</v>
      </c>
      <c r="H65" s="1" t="s">
        <v>55</v>
      </c>
    </row>
    <row r="66" spans="1:8" ht="30">
      <c r="A66" s="35" t="s">
        <v>114</v>
      </c>
      <c r="D66" s="27"/>
      <c r="E66" s="27"/>
    </row>
    <row r="67" spans="1:8" ht="15">
      <c r="A67" s="35" t="s">
        <v>115</v>
      </c>
      <c r="E67" s="30">
        <v>4</v>
      </c>
      <c r="F67" s="2">
        <f t="shared" si="1"/>
        <v>4</v>
      </c>
      <c r="H67" s="1" t="s">
        <v>55</v>
      </c>
    </row>
    <row r="68" spans="1:8" ht="30">
      <c r="A68" s="35" t="s">
        <v>116</v>
      </c>
      <c r="D68" s="43" t="s">
        <v>87</v>
      </c>
    </row>
    <row r="69" spans="1:8" ht="15">
      <c r="A69" s="35" t="s">
        <v>117</v>
      </c>
      <c r="D69" s="27"/>
      <c r="E69" s="27"/>
    </row>
    <row r="70" spans="1:8">
      <c r="A70" s="39"/>
      <c r="B70" s="3"/>
      <c r="G70" s="1" t="s">
        <v>55</v>
      </c>
    </row>
    <row r="71" spans="1:8" ht="15">
      <c r="A71" s="38" t="s">
        <v>34</v>
      </c>
      <c r="B71" s="29">
        <f>SUM(0)</f>
        <v>0</v>
      </c>
      <c r="C71" s="29">
        <f t="shared" ref="C71:F71" si="6">SUM(0)</f>
        <v>0</v>
      </c>
      <c r="D71" s="29">
        <f t="shared" si="6"/>
        <v>0</v>
      </c>
      <c r="E71" s="29">
        <f t="shared" si="6"/>
        <v>0</v>
      </c>
      <c r="F71" s="1">
        <f t="shared" si="6"/>
        <v>0</v>
      </c>
      <c r="G71" s="1" t="s">
        <v>55</v>
      </c>
    </row>
    <row r="72" spans="1:8" ht="30">
      <c r="A72" s="35" t="s">
        <v>118</v>
      </c>
      <c r="D72" s="27"/>
      <c r="E72" s="27"/>
    </row>
    <row r="73" spans="1:8" ht="15">
      <c r="A73" s="35" t="s">
        <v>119</v>
      </c>
      <c r="D73" s="27"/>
      <c r="E73" s="27"/>
    </row>
    <row r="74" spans="1:8" ht="15">
      <c r="A74" s="35" t="s">
        <v>120</v>
      </c>
      <c r="D74" s="43" t="s">
        <v>87</v>
      </c>
    </row>
    <row r="75" spans="1:8" ht="90">
      <c r="A75" s="35" t="s">
        <v>121</v>
      </c>
      <c r="D75" s="27"/>
      <c r="E75" s="27"/>
    </row>
    <row r="76" spans="1:8" ht="28" customHeight="1">
      <c r="A76" s="35" t="s">
        <v>122</v>
      </c>
      <c r="D76" s="27"/>
      <c r="E76" s="27"/>
    </row>
    <row r="77" spans="1:8" ht="21" customHeight="1">
      <c r="A77" s="35" t="s">
        <v>123</v>
      </c>
      <c r="B77" s="27"/>
      <c r="C77" s="27"/>
      <c r="D77" s="27"/>
      <c r="E77" s="27"/>
    </row>
    <row r="78" spans="1:8" ht="25" customHeight="1">
      <c r="A78" s="35" t="s">
        <v>124</v>
      </c>
      <c r="B78" s="27"/>
      <c r="C78" s="27"/>
      <c r="D78" s="27"/>
      <c r="E78" s="27"/>
    </row>
    <row r="79" spans="1:8">
      <c r="A79" s="39"/>
      <c r="G79" s="1" t="s">
        <v>55</v>
      </c>
    </row>
    <row r="80" spans="1:8" ht="15">
      <c r="A80" s="38" t="s">
        <v>35</v>
      </c>
      <c r="B80" s="29">
        <f>SUM(B82,)</f>
        <v>0</v>
      </c>
      <c r="C80" s="29">
        <f t="shared" ref="C80:F80" si="7">SUM(C82,)</f>
        <v>0</v>
      </c>
      <c r="D80" s="29">
        <f t="shared" si="7"/>
        <v>0</v>
      </c>
      <c r="E80" s="29">
        <f t="shared" si="7"/>
        <v>4</v>
      </c>
      <c r="F80" s="1">
        <f t="shared" si="7"/>
        <v>4</v>
      </c>
      <c r="G80" s="1" t="s">
        <v>55</v>
      </c>
    </row>
    <row r="81" spans="1:9" ht="15">
      <c r="A81" s="35" t="s">
        <v>125</v>
      </c>
      <c r="D81" s="27"/>
      <c r="E81" s="27"/>
    </row>
    <row r="82" spans="1:9" ht="15">
      <c r="A82" s="35" t="s">
        <v>126</v>
      </c>
      <c r="E82" s="30">
        <v>4</v>
      </c>
      <c r="F82" s="1">
        <f t="shared" ref="F82" si="8">SUM(B82:E82)</f>
        <v>4</v>
      </c>
      <c r="H82" s="1" t="s">
        <v>55</v>
      </c>
    </row>
    <row r="83" spans="1:9" ht="15">
      <c r="A83" s="35" t="s">
        <v>127</v>
      </c>
      <c r="D83" s="43" t="s">
        <v>87</v>
      </c>
      <c r="F83" s="1"/>
    </row>
    <row r="84" spans="1:9" ht="15">
      <c r="A84" s="35" t="s">
        <v>128</v>
      </c>
      <c r="D84" s="27"/>
      <c r="E84" s="27"/>
      <c r="F84" s="1"/>
    </row>
    <row r="85" spans="1:9" ht="15">
      <c r="A85" s="35" t="s">
        <v>129</v>
      </c>
      <c r="D85" s="43" t="s">
        <v>87</v>
      </c>
      <c r="F85" s="1"/>
    </row>
    <row r="86" spans="1:9" ht="15">
      <c r="A86" s="35" t="s">
        <v>130</v>
      </c>
      <c r="D86" s="27"/>
      <c r="E86" s="27"/>
      <c r="F86" s="1"/>
    </row>
    <row r="87" spans="1:9" ht="26" customHeight="1">
      <c r="A87" s="35" t="s">
        <v>131</v>
      </c>
      <c r="D87" s="27"/>
      <c r="E87" s="27"/>
      <c r="F87" s="1"/>
      <c r="I87" s="5"/>
    </row>
    <row r="88" spans="1:9" ht="30">
      <c r="A88" s="35" t="s">
        <v>132</v>
      </c>
      <c r="D88" s="27"/>
      <c r="E88" s="27"/>
      <c r="F88" s="1"/>
      <c r="I88" s="5"/>
    </row>
    <row r="89" spans="1:9" ht="15">
      <c r="A89" s="35" t="s">
        <v>133</v>
      </c>
      <c r="D89" s="27"/>
      <c r="E89" s="27"/>
      <c r="F89" s="1"/>
      <c r="I89" s="5"/>
    </row>
    <row r="90" spans="1:9" ht="30">
      <c r="A90" s="35" t="s">
        <v>134</v>
      </c>
      <c r="D90" s="27"/>
      <c r="E90" s="27"/>
      <c r="F90" s="1"/>
      <c r="I90" s="5"/>
    </row>
    <row r="91" spans="1:9" ht="30">
      <c r="A91" s="35" t="s">
        <v>135</v>
      </c>
      <c r="D91" s="43" t="s">
        <v>87</v>
      </c>
      <c r="F91" s="1"/>
      <c r="I91" s="5"/>
    </row>
    <row r="92" spans="1:9">
      <c r="A92" s="56"/>
      <c r="B92" s="57"/>
      <c r="C92" s="57"/>
      <c r="D92" s="57"/>
      <c r="E92" s="57"/>
      <c r="F92" s="57">
        <f t="shared" ref="F92" si="9">SUM(F93,F145,F197)</f>
        <v>160</v>
      </c>
      <c r="G92" s="1" t="s">
        <v>55</v>
      </c>
    </row>
    <row r="93" spans="1:9" ht="15">
      <c r="A93" s="36" t="s">
        <v>20</v>
      </c>
      <c r="B93" s="48">
        <f>SUM(B95,B111,B128,B137,)</f>
        <v>14</v>
      </c>
      <c r="C93" s="48">
        <f t="shared" ref="C93:F93" si="10">SUM(C95,C111,C128,C137,)</f>
        <v>14</v>
      </c>
      <c r="D93" s="48">
        <f t="shared" si="10"/>
        <v>20</v>
      </c>
      <c r="E93" s="48">
        <f t="shared" si="10"/>
        <v>8</v>
      </c>
      <c r="F93" s="133">
        <f t="shared" si="10"/>
        <v>56</v>
      </c>
      <c r="G93" s="1" t="s">
        <v>55</v>
      </c>
    </row>
    <row r="94" spans="1:9">
      <c r="A94" s="37"/>
      <c r="B94" s="22"/>
      <c r="C94" s="22"/>
      <c r="D94" s="22"/>
      <c r="E94" s="22"/>
      <c r="F94" s="47"/>
      <c r="I94" s="50"/>
    </row>
    <row r="95" spans="1:9" ht="15">
      <c r="A95" s="38" t="s">
        <v>36</v>
      </c>
      <c r="B95" s="29">
        <f>SUM(B97,B99,B102,B104,B105,)</f>
        <v>8</v>
      </c>
      <c r="C95" s="29">
        <f t="shared" ref="C95:F95" si="11">SUM(C97,C99,C102,C104,C105,)</f>
        <v>3</v>
      </c>
      <c r="D95" s="29">
        <f t="shared" si="11"/>
        <v>20</v>
      </c>
      <c r="E95" s="29">
        <f t="shared" si="11"/>
        <v>0</v>
      </c>
      <c r="F95" s="1">
        <f t="shared" si="11"/>
        <v>31</v>
      </c>
      <c r="G95" s="1" t="s">
        <v>55</v>
      </c>
    </row>
    <row r="96" spans="1:9" ht="30">
      <c r="A96" s="35" t="s">
        <v>136</v>
      </c>
      <c r="B96" s="44"/>
      <c r="C96" s="44"/>
      <c r="F96" s="1"/>
    </row>
    <row r="97" spans="1:8" ht="30">
      <c r="A97" s="35" t="s">
        <v>137</v>
      </c>
      <c r="B97" s="30">
        <v>4</v>
      </c>
      <c r="C97" s="30">
        <v>1</v>
      </c>
      <c r="F97" s="2">
        <f t="shared" ref="F97:F156" si="12">SUM(B97:E97)</f>
        <v>5</v>
      </c>
      <c r="H97" s="1" t="s">
        <v>55</v>
      </c>
    </row>
    <row r="98" spans="1:8" ht="30">
      <c r="A98" s="35" t="s">
        <v>138</v>
      </c>
      <c r="D98" s="44"/>
      <c r="E98" s="44"/>
    </row>
    <row r="99" spans="1:8" ht="49.5" customHeight="1">
      <c r="A99" s="35" t="s">
        <v>139</v>
      </c>
      <c r="D99" s="30">
        <v>8</v>
      </c>
      <c r="F99" s="2">
        <f t="shared" si="12"/>
        <v>8</v>
      </c>
      <c r="H99" s="1" t="s">
        <v>55</v>
      </c>
    </row>
    <row r="100" spans="1:8" ht="30">
      <c r="A100" s="35" t="s">
        <v>140</v>
      </c>
      <c r="D100" s="44"/>
      <c r="E100" s="44"/>
    </row>
    <row r="101" spans="1:8" ht="30">
      <c r="A101" s="35" t="s">
        <v>141</v>
      </c>
      <c r="D101" s="44"/>
      <c r="E101" s="44"/>
    </row>
    <row r="102" spans="1:8" ht="30">
      <c r="A102" s="35" t="s">
        <v>142</v>
      </c>
      <c r="D102" s="30">
        <v>6</v>
      </c>
      <c r="F102" s="2">
        <f t="shared" si="12"/>
        <v>6</v>
      </c>
      <c r="H102" s="1" t="s">
        <v>55</v>
      </c>
    </row>
    <row r="103" spans="1:8" ht="30">
      <c r="A103" s="35" t="s">
        <v>143</v>
      </c>
      <c r="B103" s="44"/>
      <c r="C103" s="44"/>
    </row>
    <row r="104" spans="1:8" ht="15">
      <c r="A104" s="35" t="s">
        <v>144</v>
      </c>
      <c r="D104" s="30">
        <v>6</v>
      </c>
      <c r="F104" s="2">
        <f t="shared" si="12"/>
        <v>6</v>
      </c>
      <c r="H104" s="1" t="s">
        <v>55</v>
      </c>
    </row>
    <row r="105" spans="1:8" ht="30">
      <c r="A105" s="35" t="s">
        <v>145</v>
      </c>
      <c r="B105" s="30">
        <v>4</v>
      </c>
      <c r="C105" s="30">
        <v>2</v>
      </c>
      <c r="F105" s="2">
        <f t="shared" si="12"/>
        <v>6</v>
      </c>
      <c r="H105" s="1" t="s">
        <v>55</v>
      </c>
    </row>
    <row r="106" spans="1:8" ht="30">
      <c r="A106" s="35" t="s">
        <v>146</v>
      </c>
      <c r="D106" s="44"/>
      <c r="E106" s="44"/>
    </row>
    <row r="107" spans="1:8" ht="30">
      <c r="A107" s="35" t="s">
        <v>147</v>
      </c>
      <c r="B107" s="44"/>
      <c r="C107" s="44"/>
    </row>
    <row r="108" spans="1:8" ht="15">
      <c r="A108" s="35" t="s">
        <v>148</v>
      </c>
      <c r="D108" s="44"/>
      <c r="E108" s="44"/>
    </row>
    <row r="109" spans="1:8" ht="30">
      <c r="A109" s="35" t="s">
        <v>149</v>
      </c>
      <c r="D109" s="44"/>
      <c r="E109" s="44"/>
      <c r="G109" s="3"/>
      <c r="H109" s="3"/>
    </row>
    <row r="110" spans="1:8">
      <c r="A110" s="39"/>
      <c r="B110" s="3"/>
      <c r="C110" s="3"/>
      <c r="D110" s="3"/>
      <c r="E110" s="3"/>
      <c r="G110" s="3" t="s">
        <v>55</v>
      </c>
      <c r="H110" s="3"/>
    </row>
    <row r="111" spans="1:8" ht="30">
      <c r="A111" s="38" t="s">
        <v>37</v>
      </c>
      <c r="B111" s="29">
        <f>SUM(B113,B115,B119,B123,)</f>
        <v>6</v>
      </c>
      <c r="C111" s="29">
        <f t="shared" ref="C111:F111" si="13">SUM(C113,C115,C119,C123,)</f>
        <v>7</v>
      </c>
      <c r="D111" s="29">
        <f t="shared" si="13"/>
        <v>0</v>
      </c>
      <c r="E111" s="29">
        <f t="shared" si="13"/>
        <v>0</v>
      </c>
      <c r="F111" s="1">
        <f t="shared" si="13"/>
        <v>13</v>
      </c>
      <c r="G111" s="6" t="s">
        <v>55</v>
      </c>
      <c r="H111" s="6"/>
    </row>
    <row r="112" spans="1:8" ht="18" customHeight="1">
      <c r="A112" s="35" t="s">
        <v>150</v>
      </c>
      <c r="B112" s="141"/>
      <c r="C112" s="141"/>
    </row>
    <row r="113" spans="1:8" ht="24" customHeight="1">
      <c r="A113" s="35" t="s">
        <v>151</v>
      </c>
      <c r="C113" s="30">
        <v>2</v>
      </c>
      <c r="F113" s="2">
        <f t="shared" si="12"/>
        <v>2</v>
      </c>
      <c r="H113" s="1" t="s">
        <v>55</v>
      </c>
    </row>
    <row r="114" spans="1:8" ht="15">
      <c r="A114" s="35" t="s">
        <v>152</v>
      </c>
      <c r="B114" s="44"/>
      <c r="C114" s="44"/>
    </row>
    <row r="115" spans="1:8" ht="30">
      <c r="A115" s="35" t="s">
        <v>153</v>
      </c>
      <c r="C115" s="30">
        <v>3</v>
      </c>
      <c r="F115" s="2">
        <f t="shared" si="12"/>
        <v>3</v>
      </c>
      <c r="H115" s="1" t="s">
        <v>55</v>
      </c>
    </row>
    <row r="116" spans="1:8" ht="24" customHeight="1">
      <c r="A116" s="35" t="s">
        <v>154</v>
      </c>
      <c r="C116" s="43" t="s">
        <v>105</v>
      </c>
    </row>
    <row r="117" spans="1:8" ht="27" customHeight="1">
      <c r="A117" s="35" t="s">
        <v>155</v>
      </c>
      <c r="B117" s="44"/>
      <c r="C117" s="44"/>
    </row>
    <row r="118" spans="1:8" ht="30">
      <c r="A118" s="35" t="s">
        <v>156</v>
      </c>
      <c r="B118" s="44"/>
      <c r="C118" s="44"/>
    </row>
    <row r="119" spans="1:8" ht="30">
      <c r="A119" s="35" t="s">
        <v>157</v>
      </c>
      <c r="C119" s="30">
        <v>2</v>
      </c>
      <c r="F119" s="2">
        <f t="shared" si="12"/>
        <v>2</v>
      </c>
      <c r="H119" s="1" t="s">
        <v>55</v>
      </c>
    </row>
    <row r="120" spans="1:8" ht="30">
      <c r="A120" s="35" t="s">
        <v>158</v>
      </c>
      <c r="B120" s="44"/>
      <c r="C120" s="44"/>
    </row>
    <row r="121" spans="1:8" ht="30">
      <c r="A121" s="35" t="s">
        <v>159</v>
      </c>
      <c r="B121" s="44"/>
      <c r="C121" s="44"/>
    </row>
    <row r="122" spans="1:8" ht="15">
      <c r="A122" s="35" t="s">
        <v>160</v>
      </c>
      <c r="D122" s="141"/>
      <c r="E122" s="141"/>
    </row>
    <row r="123" spans="1:8" ht="15">
      <c r="A123" s="35" t="s">
        <v>161</v>
      </c>
      <c r="B123" s="30">
        <v>6</v>
      </c>
      <c r="F123" s="2">
        <f t="shared" si="12"/>
        <v>6</v>
      </c>
      <c r="H123" s="1" t="s">
        <v>55</v>
      </c>
    </row>
    <row r="124" spans="1:8" ht="25" customHeight="1">
      <c r="A124" s="35" t="s">
        <v>162</v>
      </c>
      <c r="D124" s="44"/>
      <c r="E124" s="44"/>
    </row>
    <row r="125" spans="1:8" ht="30">
      <c r="A125" s="35" t="s">
        <v>163</v>
      </c>
      <c r="D125" s="44"/>
      <c r="E125" s="44"/>
    </row>
    <row r="126" spans="1:8" ht="30">
      <c r="A126" s="35" t="s">
        <v>164</v>
      </c>
      <c r="D126" s="44"/>
      <c r="E126" s="44"/>
    </row>
    <row r="127" spans="1:8">
      <c r="A127" s="39"/>
      <c r="G127" s="1" t="s">
        <v>55</v>
      </c>
    </row>
    <row r="128" spans="1:8" ht="15">
      <c r="A128" s="38" t="s">
        <v>38</v>
      </c>
      <c r="B128" s="29">
        <f>SUM(B130,B132,)</f>
        <v>0</v>
      </c>
      <c r="C128" s="29">
        <f t="shared" ref="C128:F128" si="14">SUM(C130,C132,)</f>
        <v>0</v>
      </c>
      <c r="D128" s="29">
        <f t="shared" si="14"/>
        <v>0</v>
      </c>
      <c r="E128" s="29">
        <f t="shared" si="14"/>
        <v>8</v>
      </c>
      <c r="F128" s="1">
        <f t="shared" si="14"/>
        <v>8</v>
      </c>
      <c r="G128" s="6" t="s">
        <v>55</v>
      </c>
      <c r="H128" s="6"/>
    </row>
    <row r="129" spans="1:8" ht="30">
      <c r="A129" s="35" t="s">
        <v>165</v>
      </c>
      <c r="D129" s="44"/>
      <c r="E129" s="44"/>
    </row>
    <row r="130" spans="1:8" ht="15">
      <c r="A130" s="35" t="s">
        <v>166</v>
      </c>
      <c r="E130" s="30">
        <v>4</v>
      </c>
      <c r="F130" s="2">
        <f t="shared" si="12"/>
        <v>4</v>
      </c>
      <c r="H130" s="1" t="s">
        <v>55</v>
      </c>
    </row>
    <row r="131" spans="1:8" ht="15">
      <c r="A131" s="35" t="s">
        <v>167</v>
      </c>
      <c r="D131" s="44"/>
      <c r="E131" s="44"/>
    </row>
    <row r="132" spans="1:8" ht="30">
      <c r="A132" s="35" t="s">
        <v>168</v>
      </c>
      <c r="E132" s="30">
        <v>4</v>
      </c>
      <c r="F132" s="2">
        <f t="shared" si="12"/>
        <v>4</v>
      </c>
      <c r="H132" s="1" t="s">
        <v>55</v>
      </c>
    </row>
    <row r="133" spans="1:8" ht="15">
      <c r="A133" s="35" t="s">
        <v>169</v>
      </c>
      <c r="D133" s="44"/>
      <c r="E133" s="44"/>
    </row>
    <row r="134" spans="1:8" ht="30">
      <c r="A134" s="35" t="s">
        <v>170</v>
      </c>
      <c r="D134" s="44"/>
      <c r="E134" s="44"/>
    </row>
    <row r="135" spans="1:8" ht="30">
      <c r="A135" s="35" t="s">
        <v>171</v>
      </c>
      <c r="D135" s="44"/>
      <c r="E135" s="44"/>
    </row>
    <row r="136" spans="1:8">
      <c r="A136" s="39"/>
      <c r="E136" s="45"/>
      <c r="G136" s="1" t="s">
        <v>55</v>
      </c>
    </row>
    <row r="137" spans="1:8" ht="15">
      <c r="A137" s="38" t="s">
        <v>39</v>
      </c>
      <c r="B137" s="29">
        <f>SUM(B140,B142,)</f>
        <v>0</v>
      </c>
      <c r="C137" s="29">
        <f t="shared" ref="C137:F137" si="15">SUM(C140,C142,)</f>
        <v>4</v>
      </c>
      <c r="D137" s="29">
        <f t="shared" si="15"/>
        <v>0</v>
      </c>
      <c r="E137" s="29">
        <f t="shared" si="15"/>
        <v>0</v>
      </c>
      <c r="F137" s="1">
        <f t="shared" si="15"/>
        <v>4</v>
      </c>
      <c r="G137" s="1" t="s">
        <v>55</v>
      </c>
    </row>
    <row r="138" spans="1:8" ht="30">
      <c r="A138" s="35" t="s">
        <v>172</v>
      </c>
      <c r="B138" s="141"/>
      <c r="C138" s="141"/>
    </row>
    <row r="139" spans="1:8" ht="30">
      <c r="A139" s="35" t="s">
        <v>173</v>
      </c>
      <c r="D139" s="44"/>
      <c r="E139" s="44"/>
    </row>
    <row r="140" spans="1:8" ht="30">
      <c r="A140" s="35" t="s">
        <v>174</v>
      </c>
      <c r="C140" s="30">
        <v>2</v>
      </c>
      <c r="F140" s="2">
        <f t="shared" si="12"/>
        <v>2</v>
      </c>
      <c r="H140" s="1" t="s">
        <v>55</v>
      </c>
    </row>
    <row r="141" spans="1:8" ht="15">
      <c r="A141" s="35" t="s">
        <v>175</v>
      </c>
      <c r="D141" s="44"/>
      <c r="E141" s="44"/>
    </row>
    <row r="142" spans="1:8" ht="30">
      <c r="A142" s="35" t="s">
        <v>176</v>
      </c>
      <c r="C142" s="30">
        <v>2</v>
      </c>
      <c r="F142" s="2">
        <f t="shared" si="12"/>
        <v>2</v>
      </c>
      <c r="H142" s="1" t="s">
        <v>55</v>
      </c>
    </row>
    <row r="143" spans="1:8" ht="22" customHeight="1">
      <c r="A143" s="35" t="s">
        <v>177</v>
      </c>
      <c r="D143" s="44"/>
      <c r="E143" s="44"/>
    </row>
    <row r="144" spans="1:8">
      <c r="A144" s="40"/>
      <c r="G144" s="1" t="s">
        <v>55</v>
      </c>
    </row>
    <row r="145" spans="1:8" ht="15">
      <c r="A145" s="36" t="s">
        <v>22</v>
      </c>
      <c r="B145" s="48">
        <f>SUM(B146,B163,B178,B187,)</f>
        <v>14</v>
      </c>
      <c r="C145" s="48">
        <f t="shared" ref="C145:F145" si="16">SUM(C146,C163,C178,C187,)</f>
        <v>17</v>
      </c>
      <c r="D145" s="48">
        <f t="shared" si="16"/>
        <v>20</v>
      </c>
      <c r="E145" s="48">
        <f t="shared" si="16"/>
        <v>6</v>
      </c>
      <c r="F145" s="133">
        <f t="shared" si="16"/>
        <v>57</v>
      </c>
      <c r="G145" s="1" t="s">
        <v>55</v>
      </c>
    </row>
    <row r="146" spans="1:8" ht="30">
      <c r="A146" s="38" t="s">
        <v>40</v>
      </c>
      <c r="B146" s="29">
        <f>SUM(B148,B150,B153,B155,B156,)</f>
        <v>8</v>
      </c>
      <c r="C146" s="29">
        <f t="shared" ref="C146:F146" si="17">SUM(C148,C150,C153,C155,C156,)</f>
        <v>3</v>
      </c>
      <c r="D146" s="29">
        <f t="shared" si="17"/>
        <v>20</v>
      </c>
      <c r="E146" s="29">
        <f t="shared" si="17"/>
        <v>0</v>
      </c>
      <c r="F146" s="1">
        <f t="shared" si="17"/>
        <v>31</v>
      </c>
      <c r="G146" s="6" t="s">
        <v>55</v>
      </c>
      <c r="H146" s="6"/>
    </row>
    <row r="147" spans="1:8" ht="30">
      <c r="A147" s="35" t="s">
        <v>178</v>
      </c>
      <c r="B147" s="41"/>
      <c r="C147" s="41"/>
    </row>
    <row r="148" spans="1:8" ht="45">
      <c r="A148" s="35" t="s">
        <v>179</v>
      </c>
      <c r="B148" s="30">
        <v>4</v>
      </c>
      <c r="C148" s="30">
        <v>1</v>
      </c>
      <c r="F148" s="2">
        <f t="shared" si="12"/>
        <v>5</v>
      </c>
      <c r="H148" s="1" t="s">
        <v>55</v>
      </c>
    </row>
    <row r="149" spans="1:8" ht="45">
      <c r="A149" s="35" t="s">
        <v>180</v>
      </c>
      <c r="D149" s="41"/>
      <c r="E149" s="41"/>
    </row>
    <row r="150" spans="1:8" ht="45" customHeight="1">
      <c r="A150" s="35" t="s">
        <v>181</v>
      </c>
      <c r="D150" s="30">
        <v>8</v>
      </c>
      <c r="F150" s="2">
        <f t="shared" si="12"/>
        <v>8</v>
      </c>
      <c r="H150" s="1" t="s">
        <v>55</v>
      </c>
    </row>
    <row r="151" spans="1:8" ht="30">
      <c r="A151" s="35" t="s">
        <v>182</v>
      </c>
      <c r="D151" s="41"/>
      <c r="E151" s="41"/>
    </row>
    <row r="152" spans="1:8" ht="45">
      <c r="A152" s="35" t="s">
        <v>183</v>
      </c>
      <c r="D152" s="41"/>
      <c r="E152" s="41"/>
    </row>
    <row r="153" spans="1:8" ht="30">
      <c r="A153" s="35" t="s">
        <v>184</v>
      </c>
      <c r="D153" s="30">
        <v>6</v>
      </c>
      <c r="F153" s="2">
        <f t="shared" si="12"/>
        <v>6</v>
      </c>
      <c r="H153" s="1" t="s">
        <v>55</v>
      </c>
    </row>
    <row r="154" spans="1:8" ht="30">
      <c r="A154" s="35" t="s">
        <v>185</v>
      </c>
      <c r="D154" s="41"/>
      <c r="E154" s="41"/>
    </row>
    <row r="155" spans="1:8" ht="30">
      <c r="A155" s="35" t="s">
        <v>186</v>
      </c>
      <c r="D155" s="30">
        <v>6</v>
      </c>
      <c r="F155" s="2">
        <f t="shared" si="12"/>
        <v>6</v>
      </c>
      <c r="H155" s="1" t="s">
        <v>55</v>
      </c>
    </row>
    <row r="156" spans="1:8" ht="30">
      <c r="A156" s="35" t="s">
        <v>187</v>
      </c>
      <c r="B156" s="30">
        <v>4</v>
      </c>
      <c r="C156" s="30">
        <v>2</v>
      </c>
      <c r="F156" s="2">
        <f t="shared" si="12"/>
        <v>6</v>
      </c>
      <c r="H156" s="1" t="s">
        <v>55</v>
      </c>
    </row>
    <row r="157" spans="1:8" ht="45">
      <c r="A157" s="35" t="s">
        <v>188</v>
      </c>
      <c r="D157" s="41"/>
      <c r="E157" s="41"/>
    </row>
    <row r="158" spans="1:8" ht="38" customHeight="1">
      <c r="A158" s="35" t="s">
        <v>189</v>
      </c>
      <c r="B158" s="41"/>
      <c r="C158" s="41"/>
    </row>
    <row r="159" spans="1:8" ht="15">
      <c r="A159" s="35" t="s">
        <v>190</v>
      </c>
      <c r="D159" s="41"/>
      <c r="E159" s="41"/>
      <c r="G159" s="6"/>
      <c r="H159" s="6"/>
    </row>
    <row r="160" spans="1:8" ht="15">
      <c r="A160" s="35" t="s">
        <v>191</v>
      </c>
      <c r="D160" s="41"/>
      <c r="E160" s="41"/>
    </row>
    <row r="161" spans="1:8" ht="30">
      <c r="A161" s="35" t="s">
        <v>192</v>
      </c>
      <c r="D161" s="41"/>
      <c r="E161" s="41"/>
    </row>
    <row r="162" spans="1:8">
      <c r="A162" s="39"/>
      <c r="G162" s="1" t="s">
        <v>55</v>
      </c>
    </row>
    <row r="163" spans="1:8" ht="30">
      <c r="A163" s="38" t="s">
        <v>41</v>
      </c>
      <c r="B163" s="29">
        <f>SUM(B165,B169,B173,)</f>
        <v>6</v>
      </c>
      <c r="C163" s="29">
        <f t="shared" ref="C163:F163" si="18">SUM(C165,C169,C173,)</f>
        <v>6</v>
      </c>
      <c r="D163" s="29">
        <f t="shared" si="18"/>
        <v>0</v>
      </c>
      <c r="E163" s="29">
        <f t="shared" si="18"/>
        <v>0</v>
      </c>
      <c r="F163" s="1">
        <f t="shared" si="18"/>
        <v>12</v>
      </c>
      <c r="G163" s="1" t="s">
        <v>55</v>
      </c>
    </row>
    <row r="164" spans="1:8" ht="15">
      <c r="A164" s="35" t="s">
        <v>193</v>
      </c>
      <c r="B164" s="41"/>
      <c r="C164" s="41"/>
    </row>
    <row r="165" spans="1:8" ht="30">
      <c r="A165" s="35" t="s">
        <v>194</v>
      </c>
      <c r="C165" s="30">
        <v>4</v>
      </c>
      <c r="F165" s="2">
        <f t="shared" ref="F165:F208" si="19">SUM(B165:E165)</f>
        <v>4</v>
      </c>
      <c r="H165" s="1" t="s">
        <v>55</v>
      </c>
    </row>
    <row r="166" spans="1:8" ht="24" customHeight="1">
      <c r="A166" s="35" t="s">
        <v>195</v>
      </c>
      <c r="B166" s="41"/>
      <c r="C166" s="41"/>
      <c r="G166" s="3"/>
      <c r="H166" s="3"/>
    </row>
    <row r="167" spans="1:8" ht="15">
      <c r="A167" s="35" t="s">
        <v>196</v>
      </c>
      <c r="C167" s="43" t="s">
        <v>105</v>
      </c>
      <c r="G167" s="3"/>
      <c r="H167" s="3"/>
    </row>
    <row r="168" spans="1:8" ht="30">
      <c r="A168" s="35" t="s">
        <v>197</v>
      </c>
      <c r="B168" s="41"/>
      <c r="C168" s="41"/>
      <c r="G168" s="3"/>
      <c r="H168" s="3"/>
    </row>
    <row r="169" spans="1:8" ht="45">
      <c r="A169" s="35" t="s">
        <v>198</v>
      </c>
      <c r="C169" s="30">
        <v>2</v>
      </c>
      <c r="F169" s="2">
        <f t="shared" si="19"/>
        <v>2</v>
      </c>
      <c r="G169" s="3"/>
      <c r="H169" s="3" t="s">
        <v>55</v>
      </c>
    </row>
    <row r="170" spans="1:8" ht="45">
      <c r="A170" s="35" t="s">
        <v>199</v>
      </c>
      <c r="B170" s="41"/>
      <c r="C170" s="41"/>
      <c r="G170" s="6"/>
      <c r="H170" s="6"/>
    </row>
    <row r="171" spans="1:8" ht="30">
      <c r="A171" s="35" t="s">
        <v>200</v>
      </c>
      <c r="B171" s="41"/>
      <c r="C171" s="41"/>
    </row>
    <row r="172" spans="1:8" ht="30">
      <c r="A172" s="35" t="s">
        <v>201</v>
      </c>
      <c r="D172" s="41"/>
      <c r="E172" s="41"/>
    </row>
    <row r="173" spans="1:8" ht="28" customHeight="1">
      <c r="A173" s="35" t="s">
        <v>202</v>
      </c>
      <c r="B173" s="30">
        <v>6</v>
      </c>
      <c r="F173" s="2">
        <f t="shared" si="19"/>
        <v>6</v>
      </c>
      <c r="H173" s="1" t="s">
        <v>55</v>
      </c>
    </row>
    <row r="174" spans="1:8" ht="27" customHeight="1">
      <c r="A174" s="35" t="s">
        <v>203</v>
      </c>
      <c r="D174" s="41"/>
      <c r="E174" s="41"/>
    </row>
    <row r="175" spans="1:8" ht="39" customHeight="1">
      <c r="A175" s="35" t="s">
        <v>204</v>
      </c>
      <c r="D175" s="41"/>
      <c r="E175" s="41"/>
    </row>
    <row r="176" spans="1:8" ht="41" customHeight="1">
      <c r="A176" s="35" t="s">
        <v>205</v>
      </c>
      <c r="D176" s="41"/>
      <c r="E176" s="41"/>
    </row>
    <row r="177" spans="1:8">
      <c r="A177" s="40"/>
      <c r="B177" s="6"/>
      <c r="C177" s="6"/>
      <c r="D177" s="6"/>
      <c r="E177" s="6"/>
      <c r="G177" s="6" t="s">
        <v>55</v>
      </c>
      <c r="H177" s="6"/>
    </row>
    <row r="178" spans="1:8" ht="30">
      <c r="A178" s="38" t="s">
        <v>42</v>
      </c>
      <c r="B178" s="29">
        <f>SUM(B180,B182,)</f>
        <v>0</v>
      </c>
      <c r="C178" s="29">
        <f t="shared" ref="C178:F178" si="20">SUM(C180,C182,)</f>
        <v>0</v>
      </c>
      <c r="D178" s="29">
        <f t="shared" si="20"/>
        <v>0</v>
      </c>
      <c r="E178" s="29">
        <f t="shared" si="20"/>
        <v>6</v>
      </c>
      <c r="F178" s="1">
        <f t="shared" si="20"/>
        <v>6</v>
      </c>
      <c r="G178" s="1" t="s">
        <v>55</v>
      </c>
    </row>
    <row r="179" spans="1:8" ht="45">
      <c r="A179" s="35" t="s">
        <v>206</v>
      </c>
      <c r="D179" s="41"/>
      <c r="E179" s="41"/>
    </row>
    <row r="180" spans="1:8" ht="15">
      <c r="A180" s="35" t="s">
        <v>207</v>
      </c>
      <c r="E180" s="30">
        <v>4</v>
      </c>
      <c r="F180" s="2">
        <f t="shared" si="19"/>
        <v>4</v>
      </c>
      <c r="H180" s="1" t="s">
        <v>55</v>
      </c>
    </row>
    <row r="181" spans="1:8" ht="15">
      <c r="A181" s="35" t="s">
        <v>208</v>
      </c>
      <c r="D181" s="41"/>
      <c r="E181" s="41"/>
    </row>
    <row r="182" spans="1:8" ht="30">
      <c r="A182" s="35" t="s">
        <v>209</v>
      </c>
      <c r="E182" s="30">
        <v>2</v>
      </c>
      <c r="F182" s="2">
        <f t="shared" si="19"/>
        <v>2</v>
      </c>
      <c r="H182" s="1" t="s">
        <v>55</v>
      </c>
    </row>
    <row r="183" spans="1:8" ht="30">
      <c r="A183" s="35" t="s">
        <v>210</v>
      </c>
      <c r="D183" s="41"/>
      <c r="E183" s="41"/>
    </row>
    <row r="184" spans="1:8" ht="30">
      <c r="A184" s="35" t="s">
        <v>211</v>
      </c>
      <c r="D184" s="41"/>
      <c r="E184" s="41"/>
    </row>
    <row r="185" spans="1:8" ht="30">
      <c r="A185" s="35" t="s">
        <v>212</v>
      </c>
      <c r="D185" s="41"/>
      <c r="E185" s="41"/>
    </row>
    <row r="186" spans="1:8">
      <c r="A186" s="39"/>
      <c r="G186" s="1" t="s">
        <v>55</v>
      </c>
    </row>
    <row r="187" spans="1:8" ht="15">
      <c r="A187" s="38" t="s">
        <v>43</v>
      </c>
      <c r="B187" s="29">
        <f>SUM(B190,)</f>
        <v>0</v>
      </c>
      <c r="C187" s="29">
        <f t="shared" ref="C187:F187" si="21">SUM(C190,)</f>
        <v>8</v>
      </c>
      <c r="D187" s="29">
        <f t="shared" si="21"/>
        <v>0</v>
      </c>
      <c r="E187" s="29">
        <f t="shared" si="21"/>
        <v>0</v>
      </c>
      <c r="F187" s="1">
        <f t="shared" si="21"/>
        <v>8</v>
      </c>
      <c r="G187" s="1" t="s">
        <v>55</v>
      </c>
    </row>
    <row r="188" spans="1:8" ht="15">
      <c r="A188" s="35" t="s">
        <v>213</v>
      </c>
      <c r="D188" s="41"/>
      <c r="E188" s="41"/>
    </row>
    <row r="189" spans="1:8" ht="30">
      <c r="A189" s="35" t="s">
        <v>214</v>
      </c>
      <c r="D189" s="41"/>
      <c r="E189" s="41"/>
      <c r="G189" s="6"/>
      <c r="H189" s="6"/>
    </row>
    <row r="190" spans="1:8" ht="15">
      <c r="A190" s="35" t="s">
        <v>215</v>
      </c>
      <c r="C190" s="30">
        <v>8</v>
      </c>
      <c r="F190" s="2">
        <f t="shared" si="19"/>
        <v>8</v>
      </c>
      <c r="G190" s="6"/>
      <c r="H190" s="6" t="s">
        <v>55</v>
      </c>
    </row>
    <row r="191" spans="1:8" ht="30">
      <c r="A191" s="35" t="s">
        <v>216</v>
      </c>
      <c r="D191" s="41"/>
      <c r="E191" s="41"/>
    </row>
    <row r="192" spans="1:8" ht="15">
      <c r="A192" s="35" t="s">
        <v>217</v>
      </c>
      <c r="D192" s="41"/>
      <c r="E192" s="41"/>
    </row>
    <row r="193" spans="1:8" ht="15">
      <c r="A193" s="35" t="s">
        <v>218</v>
      </c>
      <c r="D193" s="41"/>
      <c r="E193" s="41"/>
    </row>
    <row r="194" spans="1:8" ht="15">
      <c r="A194" s="35" t="s">
        <v>219</v>
      </c>
      <c r="D194" s="41"/>
      <c r="E194" s="41"/>
    </row>
    <row r="195" spans="1:8" ht="15">
      <c r="A195" s="35" t="s">
        <v>220</v>
      </c>
      <c r="D195" s="41"/>
      <c r="E195" s="41"/>
    </row>
    <row r="196" spans="1:8">
      <c r="A196" s="39"/>
      <c r="G196" s="1" t="s">
        <v>55</v>
      </c>
    </row>
    <row r="197" spans="1:8" ht="15">
      <c r="A197" s="36" t="s">
        <v>24</v>
      </c>
      <c r="B197" s="48">
        <f>SUM(B198,B215,B230,B239,B247)</f>
        <v>12</v>
      </c>
      <c r="C197" s="48">
        <f t="shared" ref="C197:F197" si="22">SUM(C198,C215,C230,C239,C247)</f>
        <v>9</v>
      </c>
      <c r="D197" s="48">
        <f t="shared" si="22"/>
        <v>20</v>
      </c>
      <c r="E197" s="48">
        <f t="shared" si="22"/>
        <v>6</v>
      </c>
      <c r="F197" s="133">
        <f t="shared" si="22"/>
        <v>47</v>
      </c>
      <c r="G197" s="1" t="s">
        <v>55</v>
      </c>
    </row>
    <row r="198" spans="1:8" ht="29" customHeight="1">
      <c r="A198" s="38" t="s">
        <v>44</v>
      </c>
      <c r="B198" s="29">
        <f>SUM(B200,B202,B205,B207,B208,)</f>
        <v>8</v>
      </c>
      <c r="C198" s="29">
        <f t="shared" ref="C198:F198" si="23">SUM(C200,C202,C205,C207,C208,)</f>
        <v>3</v>
      </c>
      <c r="D198" s="29">
        <f t="shared" si="23"/>
        <v>14</v>
      </c>
      <c r="E198" s="29">
        <f t="shared" si="23"/>
        <v>0</v>
      </c>
      <c r="F198" s="1">
        <f t="shared" si="23"/>
        <v>25</v>
      </c>
      <c r="G198" s="1" t="s">
        <v>55</v>
      </c>
    </row>
    <row r="199" spans="1:8" ht="30">
      <c r="A199" s="35" t="s">
        <v>221</v>
      </c>
      <c r="B199" s="46"/>
      <c r="C199" s="46"/>
    </row>
    <row r="200" spans="1:8" ht="30">
      <c r="A200" s="35" t="s">
        <v>222</v>
      </c>
      <c r="B200" s="30">
        <v>4</v>
      </c>
      <c r="C200" s="30">
        <v>1</v>
      </c>
      <c r="F200" s="2">
        <f t="shared" si="19"/>
        <v>5</v>
      </c>
      <c r="H200" s="1" t="s">
        <v>55</v>
      </c>
    </row>
    <row r="201" spans="1:8" ht="30">
      <c r="A201" s="35" t="s">
        <v>223</v>
      </c>
      <c r="D201" s="46"/>
      <c r="E201" s="46"/>
    </row>
    <row r="202" spans="1:8" ht="30">
      <c r="A202" s="35" t="s">
        <v>224</v>
      </c>
      <c r="D202" s="30">
        <v>6</v>
      </c>
      <c r="F202" s="2">
        <f t="shared" si="19"/>
        <v>6</v>
      </c>
      <c r="H202" s="1" t="s">
        <v>55</v>
      </c>
    </row>
    <row r="203" spans="1:8" ht="30">
      <c r="A203" s="35" t="s">
        <v>225</v>
      </c>
      <c r="D203" s="46"/>
      <c r="E203" s="46"/>
    </row>
    <row r="204" spans="1:8" ht="30">
      <c r="A204" s="35" t="s">
        <v>226</v>
      </c>
      <c r="D204" s="46"/>
      <c r="E204" s="46"/>
    </row>
    <row r="205" spans="1:8" ht="30">
      <c r="A205" s="35" t="s">
        <v>227</v>
      </c>
      <c r="D205" s="30">
        <v>2</v>
      </c>
      <c r="F205" s="2">
        <f t="shared" si="19"/>
        <v>2</v>
      </c>
      <c r="H205" s="1" t="s">
        <v>55</v>
      </c>
    </row>
    <row r="206" spans="1:8" ht="30">
      <c r="A206" s="35" t="s">
        <v>228</v>
      </c>
      <c r="B206" s="46"/>
      <c r="C206" s="46"/>
      <c r="D206" s="46"/>
      <c r="E206" s="46"/>
    </row>
    <row r="207" spans="1:8" ht="27" customHeight="1">
      <c r="A207" s="35" t="s">
        <v>229</v>
      </c>
      <c r="D207" s="30">
        <v>6</v>
      </c>
      <c r="F207" s="2">
        <f t="shared" si="19"/>
        <v>6</v>
      </c>
      <c r="H207" s="1" t="s">
        <v>55</v>
      </c>
    </row>
    <row r="208" spans="1:8" ht="30">
      <c r="A208" s="35" t="s">
        <v>230</v>
      </c>
      <c r="B208" s="30">
        <v>4</v>
      </c>
      <c r="C208" s="30">
        <v>2</v>
      </c>
      <c r="F208" s="2">
        <f t="shared" si="19"/>
        <v>6</v>
      </c>
      <c r="H208" s="1" t="s">
        <v>55</v>
      </c>
    </row>
    <row r="209" spans="1:10" ht="45">
      <c r="A209" s="35" t="s">
        <v>231</v>
      </c>
      <c r="D209" s="46"/>
      <c r="E209" s="46"/>
      <c r="J209" s="5">
        <v>2</v>
      </c>
    </row>
    <row r="210" spans="1:10" ht="30">
      <c r="A210" s="35" t="s">
        <v>232</v>
      </c>
      <c r="B210" s="46"/>
      <c r="C210" s="46"/>
    </row>
    <row r="211" spans="1:10" ht="30">
      <c r="A211" s="35" t="s">
        <v>233</v>
      </c>
      <c r="D211" s="46"/>
      <c r="E211" s="46"/>
    </row>
    <row r="212" spans="1:10" ht="15">
      <c r="A212" s="35" t="s">
        <v>234</v>
      </c>
      <c r="D212" s="46"/>
      <c r="E212" s="46"/>
    </row>
    <row r="213" spans="1:10" ht="30">
      <c r="A213" s="35" t="s">
        <v>235</v>
      </c>
      <c r="D213" s="46"/>
      <c r="E213" s="46"/>
    </row>
    <row r="214" spans="1:10">
      <c r="A214" s="39"/>
      <c r="G214" s="1" t="s">
        <v>55</v>
      </c>
    </row>
    <row r="215" spans="1:10" ht="30">
      <c r="A215" s="38" t="s">
        <v>45</v>
      </c>
      <c r="B215" s="29">
        <f>SUM(B217,B219,B225,)</f>
        <v>4</v>
      </c>
      <c r="C215" s="29">
        <f>SUM(C217,C219,C225,)</f>
        <v>6</v>
      </c>
      <c r="D215" s="29">
        <f>SUM(D217,D219,D225,)</f>
        <v>0</v>
      </c>
      <c r="E215" s="29">
        <f>SUM(E217,E219,E225,)</f>
        <v>0</v>
      </c>
      <c r="F215" s="1">
        <f>SUM(F217,F219,F225,)</f>
        <v>10</v>
      </c>
      <c r="G215" s="1" t="s">
        <v>55</v>
      </c>
    </row>
    <row r="216" spans="1:10" ht="15">
      <c r="A216" s="35" t="s">
        <v>236</v>
      </c>
      <c r="D216" s="46"/>
      <c r="E216" s="46"/>
    </row>
    <row r="217" spans="1:10" ht="27" customHeight="1">
      <c r="A217" s="35" t="s">
        <v>237</v>
      </c>
      <c r="C217" s="30">
        <v>2</v>
      </c>
      <c r="F217" s="2">
        <f>SUM(B217:E217)</f>
        <v>2</v>
      </c>
      <c r="H217" s="1" t="s">
        <v>55</v>
      </c>
    </row>
    <row r="218" spans="1:10" ht="15">
      <c r="A218" s="35" t="s">
        <v>238</v>
      </c>
      <c r="B218" s="46"/>
      <c r="C218" s="46"/>
      <c r="D218" s="46"/>
      <c r="E218" s="46"/>
    </row>
    <row r="219" spans="1:10" ht="36" customHeight="1">
      <c r="A219" s="35" t="s">
        <v>239</v>
      </c>
      <c r="C219" s="30">
        <v>4</v>
      </c>
      <c r="F219" s="2">
        <f>SUM(B219:E219)</f>
        <v>4</v>
      </c>
      <c r="H219" s="1" t="s">
        <v>55</v>
      </c>
    </row>
    <row r="220" spans="1:10" ht="15">
      <c r="A220" s="35" t="s">
        <v>240</v>
      </c>
      <c r="C220" s="43" t="s">
        <v>105</v>
      </c>
    </row>
    <row r="221" spans="1:10" ht="28" customHeight="1">
      <c r="A221" s="35" t="s">
        <v>241</v>
      </c>
      <c r="B221" s="46"/>
      <c r="C221" s="46"/>
    </row>
    <row r="222" spans="1:10" ht="30">
      <c r="A222" s="35" t="s">
        <v>242</v>
      </c>
      <c r="B222" s="46"/>
      <c r="C222" s="46"/>
      <c r="D222" s="46"/>
      <c r="E222" s="46"/>
    </row>
    <row r="223" spans="1:10" ht="30">
      <c r="A223" s="35" t="s">
        <v>243</v>
      </c>
      <c r="B223" s="46"/>
      <c r="C223" s="46"/>
      <c r="D223" s="46"/>
      <c r="E223" s="46"/>
    </row>
    <row r="224" spans="1:10" ht="30">
      <c r="A224" s="35" t="s">
        <v>244</v>
      </c>
      <c r="B224" s="46"/>
      <c r="C224" s="46"/>
      <c r="D224" s="46"/>
      <c r="E224" s="46"/>
    </row>
    <row r="225" spans="1:8" ht="15">
      <c r="A225" s="35" t="s">
        <v>245</v>
      </c>
      <c r="B225" s="30">
        <v>4</v>
      </c>
      <c r="F225" s="2">
        <f>SUM(B225:E225)</f>
        <v>4</v>
      </c>
      <c r="H225" s="1" t="s">
        <v>55</v>
      </c>
    </row>
    <row r="226" spans="1:8" ht="24" customHeight="1">
      <c r="A226" s="35" t="s">
        <v>246</v>
      </c>
      <c r="D226" s="46"/>
      <c r="E226" s="46"/>
    </row>
    <row r="227" spans="1:8" ht="30">
      <c r="A227" s="35" t="s">
        <v>247</v>
      </c>
      <c r="D227" s="46"/>
      <c r="E227" s="46"/>
    </row>
    <row r="228" spans="1:8" ht="30">
      <c r="A228" s="35" t="s">
        <v>248</v>
      </c>
      <c r="D228" s="46"/>
      <c r="E228" s="46"/>
    </row>
    <row r="229" spans="1:8">
      <c r="A229" s="39"/>
      <c r="G229" s="1" t="s">
        <v>55</v>
      </c>
    </row>
    <row r="230" spans="1:8" ht="15">
      <c r="A230" s="38" t="s">
        <v>46</v>
      </c>
      <c r="B230" s="29">
        <f>SUM(B232,B234,)</f>
        <v>0</v>
      </c>
      <c r="C230" s="29">
        <f t="shared" ref="C230:F230" si="24">SUM(C232,C234,)</f>
        <v>0</v>
      </c>
      <c r="D230" s="29">
        <f t="shared" si="24"/>
        <v>0</v>
      </c>
      <c r="E230" s="29">
        <f t="shared" si="24"/>
        <v>6</v>
      </c>
      <c r="F230" s="1">
        <f t="shared" si="24"/>
        <v>6</v>
      </c>
      <c r="G230" s="1" t="s">
        <v>55</v>
      </c>
    </row>
    <row r="231" spans="1:8" ht="30">
      <c r="A231" s="35" t="s">
        <v>249</v>
      </c>
      <c r="D231" s="46"/>
      <c r="E231" s="46"/>
    </row>
    <row r="232" spans="1:8" ht="15">
      <c r="A232" s="35" t="s">
        <v>250</v>
      </c>
      <c r="E232" s="30">
        <v>4</v>
      </c>
      <c r="F232" s="2">
        <f t="shared" ref="F232:F288" si="25">SUM(B232:E232)</f>
        <v>4</v>
      </c>
      <c r="H232" s="1" t="s">
        <v>55</v>
      </c>
    </row>
    <row r="233" spans="1:8" ht="15">
      <c r="A233" s="35" t="s">
        <v>251</v>
      </c>
      <c r="D233" s="46"/>
      <c r="E233" s="46"/>
    </row>
    <row r="234" spans="1:8" ht="30">
      <c r="A234" s="35" t="s">
        <v>252</v>
      </c>
      <c r="E234" s="30">
        <v>2</v>
      </c>
      <c r="F234" s="2">
        <f t="shared" si="25"/>
        <v>2</v>
      </c>
      <c r="H234" s="1" t="s">
        <v>55</v>
      </c>
    </row>
    <row r="235" spans="1:8" ht="15">
      <c r="A235" s="35" t="s">
        <v>253</v>
      </c>
      <c r="D235" s="46"/>
      <c r="E235" s="46"/>
    </row>
    <row r="236" spans="1:8" ht="30">
      <c r="A236" s="35" t="s">
        <v>254</v>
      </c>
      <c r="D236" s="46"/>
      <c r="E236" s="46"/>
    </row>
    <row r="237" spans="1:8" ht="30">
      <c r="A237" s="35" t="s">
        <v>255</v>
      </c>
      <c r="D237" s="46"/>
      <c r="E237" s="46"/>
    </row>
    <row r="238" spans="1:8">
      <c r="A238" s="39"/>
      <c r="G238" s="1" t="s">
        <v>55</v>
      </c>
    </row>
    <row r="239" spans="1:8" ht="15">
      <c r="A239" s="38" t="s">
        <v>47</v>
      </c>
      <c r="B239" s="29">
        <f>SUM(B241,)</f>
        <v>0</v>
      </c>
      <c r="C239" s="29">
        <f t="shared" ref="C239:F239" si="26">SUM(C241,)</f>
        <v>0</v>
      </c>
      <c r="D239" s="29">
        <f t="shared" si="26"/>
        <v>2</v>
      </c>
      <c r="E239" s="29">
        <f t="shared" si="26"/>
        <v>0</v>
      </c>
      <c r="F239" s="1">
        <f t="shared" si="26"/>
        <v>2</v>
      </c>
      <c r="G239" s="1" t="s">
        <v>55</v>
      </c>
    </row>
    <row r="240" spans="1:8" ht="30">
      <c r="A240" s="35" t="s">
        <v>256</v>
      </c>
      <c r="D240" s="46"/>
      <c r="E240" s="46"/>
    </row>
    <row r="241" spans="1:8" ht="30">
      <c r="A241" s="35" t="s">
        <v>257</v>
      </c>
      <c r="D241" s="30">
        <v>2</v>
      </c>
      <c r="F241" s="2">
        <f t="shared" si="25"/>
        <v>2</v>
      </c>
      <c r="H241" s="1" t="s">
        <v>55</v>
      </c>
    </row>
    <row r="242" spans="1:8" ht="30">
      <c r="A242" s="35" t="s">
        <v>258</v>
      </c>
      <c r="D242" s="46"/>
      <c r="E242" s="46"/>
    </row>
    <row r="243" spans="1:8" ht="15">
      <c r="A243" s="35" t="s">
        <v>259</v>
      </c>
      <c r="D243" s="46"/>
      <c r="E243" s="46"/>
    </row>
    <row r="244" spans="1:8" ht="15">
      <c r="A244" s="35" t="s">
        <v>260</v>
      </c>
      <c r="D244" s="46"/>
      <c r="E244" s="46"/>
    </row>
    <row r="245" spans="1:8" ht="15">
      <c r="A245" s="35" t="s">
        <v>261</v>
      </c>
      <c r="D245" s="46"/>
      <c r="E245" s="46"/>
    </row>
    <row r="246" spans="1:8">
      <c r="A246" s="39"/>
      <c r="G246" s="1" t="s">
        <v>55</v>
      </c>
    </row>
    <row r="247" spans="1:8" ht="15">
      <c r="A247" s="38" t="s">
        <v>48</v>
      </c>
      <c r="B247" s="29">
        <f>SUM(B249,B251,B253,B256,)</f>
        <v>0</v>
      </c>
      <c r="C247" s="29">
        <f t="shared" ref="C247:F247" si="27">SUM(C249,C251,C253,C256,)</f>
        <v>0</v>
      </c>
      <c r="D247" s="29">
        <f t="shared" si="27"/>
        <v>4</v>
      </c>
      <c r="E247" s="29">
        <f t="shared" si="27"/>
        <v>0</v>
      </c>
      <c r="F247" s="1">
        <f t="shared" si="27"/>
        <v>4</v>
      </c>
      <c r="G247" s="1" t="s">
        <v>55</v>
      </c>
    </row>
    <row r="248" spans="1:8" ht="30">
      <c r="A248" s="35" t="s">
        <v>262</v>
      </c>
      <c r="D248" s="46"/>
      <c r="E248" s="46"/>
    </row>
    <row r="249" spans="1:8" ht="15">
      <c r="A249" s="35" t="s">
        <v>263</v>
      </c>
      <c r="D249" s="30">
        <v>1</v>
      </c>
      <c r="F249" s="2">
        <f t="shared" si="25"/>
        <v>1</v>
      </c>
      <c r="H249" s="1" t="s">
        <v>55</v>
      </c>
    </row>
    <row r="250" spans="1:8" ht="30">
      <c r="A250" s="35" t="s">
        <v>264</v>
      </c>
      <c r="D250" s="46"/>
      <c r="E250" s="46"/>
    </row>
    <row r="251" spans="1:8" ht="15">
      <c r="A251" s="35" t="s">
        <v>265</v>
      </c>
      <c r="D251" s="30">
        <v>1</v>
      </c>
      <c r="F251" s="2">
        <f t="shared" si="25"/>
        <v>1</v>
      </c>
      <c r="H251" s="1" t="s">
        <v>55</v>
      </c>
    </row>
    <row r="252" spans="1:8" ht="15">
      <c r="A252" s="35" t="s">
        <v>266</v>
      </c>
      <c r="D252" s="46"/>
      <c r="E252" s="46"/>
    </row>
    <row r="253" spans="1:8" ht="15">
      <c r="A253" s="35" t="s">
        <v>267</v>
      </c>
      <c r="D253" s="30">
        <v>1</v>
      </c>
      <c r="F253" s="2">
        <f t="shared" si="25"/>
        <v>1</v>
      </c>
      <c r="H253" s="1" t="s">
        <v>55</v>
      </c>
    </row>
    <row r="254" spans="1:8" ht="26" customHeight="1">
      <c r="A254" s="35" t="s">
        <v>268</v>
      </c>
      <c r="D254" s="46"/>
      <c r="E254" s="46"/>
    </row>
    <row r="255" spans="1:8" ht="45">
      <c r="A255" s="35" t="s">
        <v>269</v>
      </c>
      <c r="B255" s="46"/>
      <c r="C255" s="46"/>
      <c r="D255" s="46"/>
      <c r="E255" s="46"/>
    </row>
    <row r="256" spans="1:8" ht="15">
      <c r="A256" s="35" t="s">
        <v>270</v>
      </c>
      <c r="D256" s="30">
        <v>1</v>
      </c>
      <c r="F256" s="2">
        <f t="shared" si="25"/>
        <v>1</v>
      </c>
      <c r="H256" s="1" t="s">
        <v>55</v>
      </c>
    </row>
    <row r="257" spans="1:8" ht="15">
      <c r="A257" s="35" t="s">
        <v>271</v>
      </c>
      <c r="D257" s="46"/>
      <c r="E257" s="46"/>
    </row>
    <row r="258" spans="1:8" ht="30">
      <c r="A258" s="35" t="s">
        <v>272</v>
      </c>
      <c r="D258" s="46"/>
      <c r="E258" s="46"/>
    </row>
    <row r="259" spans="1:8">
      <c r="A259" s="39"/>
      <c r="G259" s="1" t="s">
        <v>55</v>
      </c>
    </row>
    <row r="260" spans="1:8" ht="15">
      <c r="A260" s="36" t="s">
        <v>23</v>
      </c>
      <c r="B260" s="48">
        <f>SUM(B262,B275,B285,B307,B317,)</f>
        <v>0</v>
      </c>
      <c r="C260" s="48">
        <f t="shared" ref="C260:F260" si="28">SUM(C262,C275,C285,C307,C317,)</f>
        <v>40</v>
      </c>
      <c r="D260" s="48">
        <f t="shared" si="28"/>
        <v>0</v>
      </c>
      <c r="E260" s="48">
        <f t="shared" si="28"/>
        <v>40</v>
      </c>
      <c r="F260" s="133">
        <f t="shared" si="28"/>
        <v>80</v>
      </c>
      <c r="G260" s="1" t="s">
        <v>55</v>
      </c>
    </row>
    <row r="261" spans="1:8">
      <c r="A261" s="37"/>
      <c r="B261" s="22"/>
      <c r="C261" s="22"/>
      <c r="D261" s="22"/>
      <c r="E261" s="22"/>
      <c r="F261" s="47"/>
      <c r="G261" s="1" t="s">
        <v>55</v>
      </c>
    </row>
    <row r="262" spans="1:8" ht="15">
      <c r="A262" s="38" t="s">
        <v>49</v>
      </c>
      <c r="B262" s="29">
        <f>SUM(B265,B269,B273)</f>
        <v>0</v>
      </c>
      <c r="C262" s="29">
        <f t="shared" ref="C262:F262" si="29">SUM(C265,C269,C273)</f>
        <v>0</v>
      </c>
      <c r="D262" s="29">
        <f t="shared" si="29"/>
        <v>0</v>
      </c>
      <c r="E262" s="29">
        <f t="shared" si="29"/>
        <v>24</v>
      </c>
      <c r="F262" s="1">
        <f t="shared" si="29"/>
        <v>24</v>
      </c>
      <c r="G262" s="1" t="s">
        <v>55</v>
      </c>
    </row>
    <row r="263" spans="1:8" ht="15">
      <c r="A263" s="35" t="s">
        <v>273</v>
      </c>
      <c r="B263" s="27"/>
      <c r="C263" s="27"/>
    </row>
    <row r="264" spans="1:8" ht="30">
      <c r="A264" s="35" t="s">
        <v>274</v>
      </c>
      <c r="B264" s="27"/>
      <c r="C264" s="27"/>
    </row>
    <row r="265" spans="1:8" ht="24" customHeight="1">
      <c r="A265" s="35" t="s">
        <v>275</v>
      </c>
      <c r="E265" s="30">
        <v>8</v>
      </c>
      <c r="F265" s="2">
        <f t="shared" si="25"/>
        <v>8</v>
      </c>
      <c r="H265" s="1" t="s">
        <v>55</v>
      </c>
    </row>
    <row r="266" spans="1:8" ht="24" customHeight="1">
      <c r="A266" s="35" t="s">
        <v>276</v>
      </c>
      <c r="C266" s="43" t="s">
        <v>105</v>
      </c>
    </row>
    <row r="267" spans="1:8" ht="30">
      <c r="A267" s="35" t="s">
        <v>277</v>
      </c>
      <c r="D267" s="27"/>
      <c r="E267" s="27"/>
    </row>
    <row r="268" spans="1:8" ht="30">
      <c r="A268" s="35" t="s">
        <v>278</v>
      </c>
      <c r="D268" s="27"/>
      <c r="E268" s="27"/>
    </row>
    <row r="269" spans="1:8" ht="15">
      <c r="A269" s="35" t="s">
        <v>279</v>
      </c>
      <c r="E269" s="30">
        <v>8</v>
      </c>
      <c r="F269" s="2">
        <f t="shared" si="25"/>
        <v>8</v>
      </c>
      <c r="H269" s="1" t="s">
        <v>55</v>
      </c>
    </row>
    <row r="270" spans="1:8" ht="30">
      <c r="A270" s="35" t="s">
        <v>280</v>
      </c>
      <c r="D270" s="27"/>
      <c r="E270" s="27"/>
    </row>
    <row r="271" spans="1:8" ht="30">
      <c r="A271" s="35" t="s">
        <v>281</v>
      </c>
      <c r="D271" s="27"/>
      <c r="E271" s="27"/>
    </row>
    <row r="272" spans="1:8" ht="15">
      <c r="A272" s="35" t="s">
        <v>282</v>
      </c>
      <c r="D272" s="27"/>
      <c r="E272" s="27"/>
    </row>
    <row r="273" spans="1:8" ht="15">
      <c r="A273" s="35" t="s">
        <v>283</v>
      </c>
      <c r="E273" s="30">
        <v>8</v>
      </c>
      <c r="F273" s="2">
        <f t="shared" si="25"/>
        <v>8</v>
      </c>
      <c r="H273" s="1" t="s">
        <v>55</v>
      </c>
    </row>
    <row r="274" spans="1:8">
      <c r="A274" s="39"/>
      <c r="G274" s="1" t="s">
        <v>55</v>
      </c>
    </row>
    <row r="275" spans="1:8" ht="30">
      <c r="A275" s="38" t="s">
        <v>50</v>
      </c>
      <c r="B275" s="29">
        <f>SUM(0)</f>
        <v>0</v>
      </c>
      <c r="C275" s="29">
        <f t="shared" ref="C275:F275" si="30">SUM(0)</f>
        <v>0</v>
      </c>
      <c r="D275" s="29">
        <f t="shared" si="30"/>
        <v>0</v>
      </c>
      <c r="E275" s="29">
        <f t="shared" si="30"/>
        <v>0</v>
      </c>
      <c r="F275" s="1">
        <f t="shared" si="30"/>
        <v>0</v>
      </c>
      <c r="G275" s="1" t="s">
        <v>55</v>
      </c>
    </row>
    <row r="276" spans="1:8" ht="15">
      <c r="A276" s="35" t="s">
        <v>284</v>
      </c>
      <c r="D276" s="27"/>
      <c r="E276" s="27"/>
    </row>
    <row r="277" spans="1:8" ht="45">
      <c r="A277" s="35" t="s">
        <v>285</v>
      </c>
      <c r="D277" s="27"/>
      <c r="E277" s="27"/>
    </row>
    <row r="278" spans="1:8" ht="15">
      <c r="A278" s="35" t="s">
        <v>286</v>
      </c>
      <c r="D278" s="27"/>
      <c r="E278" s="27"/>
    </row>
    <row r="279" spans="1:8" ht="15">
      <c r="A279" s="35" t="s">
        <v>287</v>
      </c>
      <c r="D279" s="27"/>
      <c r="E279" s="27"/>
    </row>
    <row r="280" spans="1:8" ht="25" customHeight="1">
      <c r="A280" s="35" t="s">
        <v>288</v>
      </c>
      <c r="D280" s="27"/>
      <c r="E280" s="27"/>
    </row>
    <row r="281" spans="1:8" ht="15">
      <c r="A281" s="35" t="s">
        <v>289</v>
      </c>
      <c r="D281" s="27"/>
      <c r="E281" s="27"/>
    </row>
    <row r="282" spans="1:8" ht="15">
      <c r="A282" s="35" t="s">
        <v>290</v>
      </c>
      <c r="D282" s="27"/>
      <c r="E282" s="27"/>
    </row>
    <row r="283" spans="1:8" ht="15">
      <c r="A283" s="35" t="s">
        <v>291</v>
      </c>
      <c r="D283" s="27"/>
      <c r="E283" s="27"/>
    </row>
    <row r="284" spans="1:8">
      <c r="A284" s="39"/>
      <c r="G284" s="1" t="s">
        <v>55</v>
      </c>
    </row>
    <row r="285" spans="1:8" ht="15">
      <c r="A285" s="38" t="s">
        <v>51</v>
      </c>
      <c r="B285" s="29">
        <f>SUM(B286,B288,B290,B292,B294,B297,B301,B305,)</f>
        <v>0</v>
      </c>
      <c r="C285" s="29">
        <f t="shared" ref="C285:F285" si="31">SUM(C286,C288,C290,C292,C294,C297,C301,C305,)</f>
        <v>20</v>
      </c>
      <c r="D285" s="29">
        <f t="shared" si="31"/>
        <v>0</v>
      </c>
      <c r="E285" s="29">
        <f t="shared" si="31"/>
        <v>0</v>
      </c>
      <c r="F285" s="1">
        <f t="shared" si="31"/>
        <v>20</v>
      </c>
      <c r="G285" s="1" t="s">
        <v>55</v>
      </c>
    </row>
    <row r="286" spans="1:8" ht="15">
      <c r="A286" s="35" t="s">
        <v>292</v>
      </c>
      <c r="C286" s="30">
        <v>2</v>
      </c>
      <c r="F286" s="2">
        <f t="shared" si="25"/>
        <v>2</v>
      </c>
      <c r="H286" s="1" t="s">
        <v>55</v>
      </c>
    </row>
    <row r="287" spans="1:8" ht="15">
      <c r="A287" s="35" t="s">
        <v>292</v>
      </c>
      <c r="C287" s="43" t="s">
        <v>105</v>
      </c>
    </row>
    <row r="288" spans="1:8" ht="15">
      <c r="A288" s="35" t="s">
        <v>293</v>
      </c>
      <c r="C288" s="30">
        <v>2</v>
      </c>
      <c r="F288" s="2">
        <f t="shared" si="25"/>
        <v>2</v>
      </c>
      <c r="H288" s="1" t="s">
        <v>55</v>
      </c>
    </row>
    <row r="289" spans="1:8" ht="15">
      <c r="A289" s="35" t="s">
        <v>294</v>
      </c>
      <c r="B289" s="27"/>
      <c r="C289" s="27"/>
    </row>
    <row r="290" spans="1:8" ht="15">
      <c r="A290" s="35" t="s">
        <v>295</v>
      </c>
      <c r="C290" s="30">
        <v>4</v>
      </c>
      <c r="F290" s="2">
        <f t="shared" ref="F290:F326" si="32">SUM(B290:E290)</f>
        <v>4</v>
      </c>
      <c r="H290" s="1" t="s">
        <v>55</v>
      </c>
    </row>
    <row r="291" spans="1:8" ht="15">
      <c r="A291" s="35" t="s">
        <v>296</v>
      </c>
      <c r="B291" s="27"/>
      <c r="C291" s="27"/>
    </row>
    <row r="292" spans="1:8" ht="15">
      <c r="A292" s="35" t="s">
        <v>297</v>
      </c>
      <c r="C292" s="30">
        <v>2</v>
      </c>
      <c r="F292" s="2">
        <f t="shared" si="32"/>
        <v>2</v>
      </c>
      <c r="H292" s="1" t="s">
        <v>55</v>
      </c>
    </row>
    <row r="293" spans="1:8" ht="15">
      <c r="A293" s="35" t="s">
        <v>297</v>
      </c>
      <c r="C293" s="43" t="s">
        <v>105</v>
      </c>
    </row>
    <row r="294" spans="1:8" ht="30">
      <c r="A294" s="35" t="s">
        <v>298</v>
      </c>
      <c r="C294" s="30">
        <v>2</v>
      </c>
      <c r="F294" s="2">
        <f t="shared" si="32"/>
        <v>2</v>
      </c>
      <c r="H294" s="1" t="s">
        <v>55</v>
      </c>
    </row>
    <row r="295" spans="1:8" ht="30">
      <c r="A295" s="35" t="s">
        <v>298</v>
      </c>
      <c r="C295" s="43" t="s">
        <v>105</v>
      </c>
    </row>
    <row r="296" spans="1:8" ht="30">
      <c r="A296" s="35" t="s">
        <v>299</v>
      </c>
      <c r="B296" s="27"/>
      <c r="C296" s="27"/>
    </row>
    <row r="297" spans="1:8" ht="23" customHeight="1">
      <c r="A297" s="35" t="s">
        <v>300</v>
      </c>
      <c r="C297" s="30">
        <v>4</v>
      </c>
      <c r="F297" s="2">
        <f t="shared" si="32"/>
        <v>4</v>
      </c>
      <c r="H297" s="1" t="s">
        <v>55</v>
      </c>
    </row>
    <row r="298" spans="1:8" ht="15">
      <c r="A298" s="35" t="s">
        <v>301</v>
      </c>
      <c r="C298" s="43" t="s">
        <v>105</v>
      </c>
    </row>
    <row r="299" spans="1:8" ht="30">
      <c r="A299" s="35" t="s">
        <v>302</v>
      </c>
      <c r="B299" s="27"/>
      <c r="C299" s="27"/>
    </row>
    <row r="300" spans="1:8" ht="15">
      <c r="A300" s="35" t="s">
        <v>303</v>
      </c>
      <c r="B300" s="27"/>
      <c r="C300" s="27"/>
    </row>
    <row r="301" spans="1:8" ht="30">
      <c r="A301" s="35" t="s">
        <v>304</v>
      </c>
      <c r="C301" s="30">
        <v>2</v>
      </c>
      <c r="F301" s="2">
        <f t="shared" si="32"/>
        <v>2</v>
      </c>
      <c r="H301" s="1" t="s">
        <v>55</v>
      </c>
    </row>
    <row r="302" spans="1:8" ht="15">
      <c r="A302" s="35" t="s">
        <v>303</v>
      </c>
      <c r="C302" s="118" t="s">
        <v>105</v>
      </c>
    </row>
    <row r="303" spans="1:8" ht="15">
      <c r="A303" s="35" t="s">
        <v>305</v>
      </c>
      <c r="B303" s="27"/>
      <c r="C303" s="27"/>
    </row>
    <row r="304" spans="1:8" ht="30">
      <c r="A304" s="35" t="s">
        <v>306</v>
      </c>
      <c r="B304" s="27"/>
      <c r="C304" s="27"/>
    </row>
    <row r="305" spans="1:8" ht="30">
      <c r="A305" s="35" t="s">
        <v>307</v>
      </c>
      <c r="C305" s="30">
        <v>2</v>
      </c>
      <c r="F305" s="2">
        <f t="shared" si="32"/>
        <v>2</v>
      </c>
      <c r="H305" s="1" t="s">
        <v>55</v>
      </c>
    </row>
    <row r="306" spans="1:8">
      <c r="A306" s="39"/>
      <c r="G306" s="1" t="s">
        <v>55</v>
      </c>
    </row>
    <row r="307" spans="1:8" ht="30">
      <c r="A307" s="38" t="s">
        <v>52</v>
      </c>
      <c r="B307" s="29">
        <f>SUM(B315)</f>
        <v>0</v>
      </c>
      <c r="C307" s="29">
        <f t="shared" ref="C307:F307" si="33">SUM(C315)</f>
        <v>8</v>
      </c>
      <c r="D307" s="29">
        <f t="shared" si="33"/>
        <v>0</v>
      </c>
      <c r="E307" s="29">
        <f t="shared" si="33"/>
        <v>0</v>
      </c>
      <c r="F307" s="1">
        <f t="shared" si="33"/>
        <v>8</v>
      </c>
      <c r="G307" s="1" t="s">
        <v>55</v>
      </c>
    </row>
    <row r="308" spans="1:8" ht="30">
      <c r="A308" s="35" t="s">
        <v>308</v>
      </c>
      <c r="B308" s="27"/>
      <c r="C308" s="27"/>
    </row>
    <row r="309" spans="1:8" ht="15">
      <c r="A309" s="35" t="s">
        <v>309</v>
      </c>
      <c r="B309" s="27"/>
      <c r="C309" s="27"/>
    </row>
    <row r="310" spans="1:8" ht="23" customHeight="1">
      <c r="A310" s="35" t="s">
        <v>310</v>
      </c>
      <c r="B310" s="27"/>
      <c r="C310" s="27"/>
    </row>
    <row r="311" spans="1:8" ht="30">
      <c r="A311" s="35" t="s">
        <v>311</v>
      </c>
      <c r="B311" s="27"/>
      <c r="C311" s="27"/>
    </row>
    <row r="312" spans="1:8" ht="26" customHeight="1">
      <c r="A312" s="35" t="s">
        <v>312</v>
      </c>
      <c r="B312" s="27"/>
      <c r="C312" s="27"/>
    </row>
    <row r="313" spans="1:8" ht="41" customHeight="1">
      <c r="A313" s="35" t="s">
        <v>313</v>
      </c>
      <c r="B313" s="27"/>
      <c r="C313" s="27"/>
    </row>
    <row r="314" spans="1:8" ht="30">
      <c r="A314" s="35" t="s">
        <v>314</v>
      </c>
      <c r="B314" s="27"/>
      <c r="C314" s="27"/>
    </row>
    <row r="315" spans="1:8" ht="30">
      <c r="A315" s="35" t="s">
        <v>315</v>
      </c>
      <c r="C315" s="30">
        <v>8</v>
      </c>
      <c r="F315" s="2">
        <f t="shared" si="32"/>
        <v>8</v>
      </c>
      <c r="H315" s="1" t="s">
        <v>55</v>
      </c>
    </row>
    <row r="316" spans="1:8">
      <c r="A316" s="39"/>
      <c r="G316" s="1" t="s">
        <v>55</v>
      </c>
    </row>
    <row r="317" spans="1:8" ht="15">
      <c r="A317" s="38" t="s">
        <v>53</v>
      </c>
      <c r="B317" s="29">
        <f>SUM(B318,B324)</f>
        <v>0</v>
      </c>
      <c r="C317" s="29">
        <f t="shared" ref="C317:D317" si="34">SUM(C318,C324)</f>
        <v>12</v>
      </c>
      <c r="D317" s="29">
        <f t="shared" si="34"/>
        <v>0</v>
      </c>
      <c r="E317" s="29">
        <f>SUM(E318,E326,)</f>
        <v>16</v>
      </c>
      <c r="F317" s="1">
        <f>SUM(F318,F324,F326)</f>
        <v>28</v>
      </c>
      <c r="G317" s="1" t="s">
        <v>55</v>
      </c>
    </row>
    <row r="318" spans="1:8" ht="30">
      <c r="A318" s="35" t="s">
        <v>316</v>
      </c>
      <c r="C318" s="30">
        <v>4</v>
      </c>
      <c r="F318" s="2">
        <f t="shared" si="32"/>
        <v>4</v>
      </c>
      <c r="H318" s="1" t="s">
        <v>55</v>
      </c>
    </row>
    <row r="319" spans="1:8" ht="30">
      <c r="A319" s="35" t="s">
        <v>317</v>
      </c>
      <c r="B319" s="27"/>
      <c r="C319" s="27"/>
    </row>
    <row r="320" spans="1:8" ht="15">
      <c r="A320" s="35" t="s">
        <v>318</v>
      </c>
      <c r="B320" s="27"/>
      <c r="C320" s="27"/>
    </row>
    <row r="321" spans="1:8" ht="30">
      <c r="A321" s="35" t="s">
        <v>319</v>
      </c>
      <c r="B321" s="27"/>
      <c r="C321" s="27"/>
    </row>
    <row r="322" spans="1:8" ht="15">
      <c r="A322" s="35" t="s">
        <v>320</v>
      </c>
      <c r="B322" s="27"/>
      <c r="C322" s="27"/>
    </row>
    <row r="323" spans="1:8" ht="30">
      <c r="A323" s="35" t="s">
        <v>321</v>
      </c>
      <c r="B323" s="27"/>
      <c r="C323" s="27"/>
    </row>
    <row r="324" spans="1:8" ht="30">
      <c r="A324" s="35" t="s">
        <v>322</v>
      </c>
      <c r="C324" s="30">
        <v>8</v>
      </c>
      <c r="F324" s="2">
        <f t="shared" si="32"/>
        <v>8</v>
      </c>
      <c r="H324" s="1" t="s">
        <v>55</v>
      </c>
    </row>
    <row r="325" spans="1:8" ht="30">
      <c r="A325" s="35" t="s">
        <v>323</v>
      </c>
      <c r="C325" s="118" t="s">
        <v>105</v>
      </c>
    </row>
    <row r="326" spans="1:8" ht="15">
      <c r="A326" s="117" t="s">
        <v>324</v>
      </c>
      <c r="C326" s="6"/>
      <c r="E326" s="30">
        <v>16</v>
      </c>
      <c r="F326" s="2">
        <f t="shared" si="32"/>
        <v>16</v>
      </c>
      <c r="H326" s="1" t="s">
        <v>55</v>
      </c>
    </row>
    <row r="327" spans="1:8">
      <c r="A327" s="116"/>
      <c r="F327" s="1"/>
      <c r="G327" s="1" t="s">
        <v>55</v>
      </c>
    </row>
    <row r="328" spans="1:8">
      <c r="A328" s="114" t="s">
        <v>16</v>
      </c>
      <c r="B328" s="3" t="s">
        <v>3</v>
      </c>
      <c r="C328" s="3" t="s">
        <v>4</v>
      </c>
      <c r="D328" s="3" t="s">
        <v>5</v>
      </c>
      <c r="E328" s="3" t="s">
        <v>17</v>
      </c>
      <c r="F328" s="3" t="s">
        <v>18</v>
      </c>
      <c r="G328" s="6" t="s">
        <v>55</v>
      </c>
      <c r="H328" s="3"/>
    </row>
    <row r="329" spans="1:8">
      <c r="A329" s="114" t="s">
        <v>325</v>
      </c>
      <c r="B329" s="49">
        <f>SUM(B2,B93,B145,B197,B260,)</f>
        <v>100</v>
      </c>
      <c r="C329" s="49">
        <f>SUM(C2,C93,C145,C197,C260,)</f>
        <v>100</v>
      </c>
      <c r="D329" s="49">
        <f>SUM(D2,D93,D145,D197,D260,)</f>
        <v>100</v>
      </c>
      <c r="E329" s="49">
        <f>SUM(E2,E93,E145,E197,E260,)</f>
        <v>100</v>
      </c>
      <c r="F329" s="49">
        <f>SUM(F2,F93,F145,F197,F260,)</f>
        <v>400</v>
      </c>
      <c r="G329" s="6" t="s">
        <v>55</v>
      </c>
      <c r="H329" s="3"/>
    </row>
    <row r="330" spans="1:8">
      <c r="A330" s="115"/>
      <c r="B330" s="51"/>
      <c r="C330" s="51"/>
      <c r="D330" s="51"/>
      <c r="E330" s="51"/>
      <c r="F330" s="51"/>
      <c r="G330" s="6"/>
      <c r="H330" s="3"/>
    </row>
    <row r="331" spans="1:8">
      <c r="A331" s="114"/>
      <c r="B331" s="3"/>
      <c r="C331" s="3"/>
      <c r="D331" s="3"/>
      <c r="E331" s="3"/>
      <c r="F331" s="3"/>
    </row>
  </sheetData>
  <autoFilter ref="G1:H331" xr:uid="{0DFA2DBE-E7EC-D543-AFD3-BF88CA1252A7}"/>
  <pageMargins left="0.7" right="0.7" top="0.78740157499999996" bottom="0.78740157499999996"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CA180-8FFC-714D-8747-2980D7DFC113}">
  <sheetPr codeName="Tabelle4"/>
  <dimension ref="A1:J26"/>
  <sheetViews>
    <sheetView topLeftCell="A9" zoomScale="57" zoomScaleNormal="57" workbookViewId="0">
      <selection activeCell="J3" sqref="J3"/>
    </sheetView>
  </sheetViews>
  <sheetFormatPr baseColWidth="10" defaultColWidth="10.83203125" defaultRowHeight="11"/>
  <cols>
    <col min="1" max="1" width="9.83203125" style="8" customWidth="1"/>
    <col min="2" max="2" width="22.83203125" style="8" customWidth="1"/>
    <col min="3" max="3" width="7.83203125" style="13" customWidth="1"/>
    <col min="4" max="4" width="29.33203125" style="13" customWidth="1"/>
    <col min="5" max="5" width="40.83203125" style="8" customWidth="1"/>
    <col min="6" max="6" width="5.6640625" style="16" customWidth="1"/>
    <col min="7" max="7" width="10.5" style="8" customWidth="1"/>
    <col min="8" max="8" width="65.83203125" style="13" customWidth="1"/>
    <col min="9" max="9" width="33.33203125" style="13" customWidth="1"/>
    <col min="10" max="10" width="25" style="8" customWidth="1"/>
    <col min="11" max="16384" width="10.83203125" style="8"/>
  </cols>
  <sheetData>
    <row r="1" spans="1:10">
      <c r="A1" s="150" t="s">
        <v>326</v>
      </c>
      <c r="B1" s="150"/>
      <c r="C1" s="150"/>
      <c r="D1" s="150"/>
      <c r="E1" s="150"/>
      <c r="F1" s="150"/>
      <c r="G1" s="150"/>
      <c r="H1" s="150"/>
      <c r="I1" s="150"/>
    </row>
    <row r="2" spans="1:10" ht="12">
      <c r="A2" s="70" t="s">
        <v>327</v>
      </c>
      <c r="B2" s="70" t="s">
        <v>328</v>
      </c>
      <c r="C2" s="71" t="s">
        <v>329</v>
      </c>
      <c r="D2" s="71" t="s">
        <v>330</v>
      </c>
      <c r="E2" s="70" t="s">
        <v>331</v>
      </c>
      <c r="F2" s="72" t="s">
        <v>332</v>
      </c>
      <c r="G2" s="70"/>
      <c r="H2" s="71" t="s">
        <v>333</v>
      </c>
      <c r="I2" s="71" t="s">
        <v>334</v>
      </c>
    </row>
    <row r="3" spans="1:10" ht="108">
      <c r="A3" s="8" t="s">
        <v>335</v>
      </c>
      <c r="B3" s="15" t="s">
        <v>336</v>
      </c>
      <c r="C3" s="34" t="s">
        <v>337</v>
      </c>
      <c r="D3" s="33" t="s">
        <v>32</v>
      </c>
      <c r="E3" s="33" t="s">
        <v>338</v>
      </c>
      <c r="F3" s="21">
        <v>6</v>
      </c>
      <c r="H3" s="13" t="s">
        <v>339</v>
      </c>
      <c r="I3" s="143" t="s">
        <v>340</v>
      </c>
      <c r="J3" s="13" t="s">
        <v>349</v>
      </c>
    </row>
    <row r="4" spans="1:10" ht="102" customHeight="1">
      <c r="B4" s="12"/>
      <c r="C4" s="34"/>
      <c r="D4" s="33"/>
      <c r="E4" s="33" t="s">
        <v>341</v>
      </c>
      <c r="F4" s="21">
        <v>6</v>
      </c>
      <c r="H4" s="13" t="s">
        <v>613</v>
      </c>
      <c r="I4" s="143"/>
      <c r="J4" s="8" t="e" vm="1">
        <v>#VALUE!</v>
      </c>
    </row>
    <row r="5" spans="1:10" ht="126.75" customHeight="1">
      <c r="B5" s="12"/>
      <c r="C5" s="34"/>
      <c r="D5" s="33"/>
      <c r="E5" s="33" t="s">
        <v>342</v>
      </c>
      <c r="F5" s="21">
        <v>8</v>
      </c>
      <c r="H5" s="13" t="s">
        <v>614</v>
      </c>
      <c r="I5" s="143" t="s">
        <v>619</v>
      </c>
    </row>
    <row r="6" spans="1:10" ht="48" customHeight="1">
      <c r="B6" s="12" t="s">
        <v>343</v>
      </c>
      <c r="C6" s="34" t="s">
        <v>344</v>
      </c>
      <c r="D6" s="151" t="s">
        <v>29</v>
      </c>
      <c r="E6" s="33" t="s">
        <v>345</v>
      </c>
      <c r="F6" s="21">
        <v>8</v>
      </c>
      <c r="G6" s="109" t="s">
        <v>346</v>
      </c>
      <c r="H6" s="13" t="s">
        <v>347</v>
      </c>
      <c r="I6" s="143" t="s">
        <v>348</v>
      </c>
    </row>
    <row r="7" spans="1:10" ht="67" customHeight="1">
      <c r="B7" s="14"/>
      <c r="C7" s="34"/>
      <c r="D7" s="151"/>
      <c r="E7" s="33" t="s">
        <v>350</v>
      </c>
      <c r="F7" s="21">
        <v>8</v>
      </c>
      <c r="G7" s="109" t="s">
        <v>346</v>
      </c>
      <c r="H7" s="13" t="s">
        <v>351</v>
      </c>
      <c r="I7" s="143" t="s">
        <v>352</v>
      </c>
    </row>
    <row r="8" spans="1:10" ht="72" customHeight="1">
      <c r="A8" s="8" t="s">
        <v>353</v>
      </c>
      <c r="B8" s="15" t="s">
        <v>354</v>
      </c>
      <c r="C8" s="34" t="s">
        <v>355</v>
      </c>
      <c r="D8" s="33" t="s">
        <v>33</v>
      </c>
      <c r="E8" s="33" t="s">
        <v>356</v>
      </c>
      <c r="F8" s="21">
        <v>4</v>
      </c>
      <c r="G8" s="109" t="s">
        <v>357</v>
      </c>
      <c r="H8" s="13" t="s">
        <v>615</v>
      </c>
      <c r="I8" s="143"/>
    </row>
    <row r="9" spans="1:10" ht="156">
      <c r="A9" s="17"/>
      <c r="B9" s="17"/>
      <c r="C9" s="34"/>
      <c r="D9" s="33"/>
      <c r="E9" s="33" t="s">
        <v>359</v>
      </c>
      <c r="F9" s="21">
        <v>8</v>
      </c>
      <c r="H9" s="13" t="s">
        <v>616</v>
      </c>
      <c r="I9" s="143" t="s">
        <v>360</v>
      </c>
    </row>
    <row r="10" spans="1:10" ht="38" customHeight="1">
      <c r="A10" s="17"/>
      <c r="B10" s="17"/>
      <c r="C10" s="34" t="s">
        <v>361</v>
      </c>
      <c r="D10" s="102" t="s">
        <v>37</v>
      </c>
      <c r="E10" s="33" t="s">
        <v>362</v>
      </c>
      <c r="F10" s="21">
        <v>6</v>
      </c>
      <c r="H10" s="142" t="s">
        <v>617</v>
      </c>
      <c r="I10" s="143" t="s">
        <v>363</v>
      </c>
    </row>
    <row r="11" spans="1:10" ht="59" customHeight="1">
      <c r="A11" s="17"/>
      <c r="B11" s="17"/>
      <c r="C11" s="34" t="s">
        <v>364</v>
      </c>
      <c r="D11" s="103" t="s">
        <v>41</v>
      </c>
      <c r="E11" s="33" t="s">
        <v>365</v>
      </c>
      <c r="F11" s="21">
        <v>6</v>
      </c>
      <c r="H11" s="13" t="s">
        <v>366</v>
      </c>
      <c r="I11" s="143" t="s">
        <v>367</v>
      </c>
    </row>
    <row r="12" spans="1:10" ht="47" customHeight="1">
      <c r="A12" s="17"/>
      <c r="B12" s="17"/>
      <c r="C12" s="34" t="s">
        <v>361</v>
      </c>
      <c r="D12" s="61" t="s">
        <v>45</v>
      </c>
      <c r="E12" s="33" t="s">
        <v>368</v>
      </c>
      <c r="F12" s="21">
        <v>4</v>
      </c>
      <c r="H12" s="13" t="s">
        <v>369</v>
      </c>
      <c r="I12" s="143" t="s">
        <v>370</v>
      </c>
    </row>
    <row r="13" spans="1:10" ht="45" customHeight="1">
      <c r="A13" s="8" t="s">
        <v>371</v>
      </c>
      <c r="B13" s="15" t="s">
        <v>372</v>
      </c>
      <c r="C13" s="34" t="s">
        <v>373</v>
      </c>
      <c r="D13" s="152" t="s">
        <v>36</v>
      </c>
      <c r="E13" s="33" t="s">
        <v>374</v>
      </c>
      <c r="F13" s="21">
        <v>4</v>
      </c>
      <c r="G13" s="109" t="s">
        <v>375</v>
      </c>
      <c r="H13" s="138" t="s">
        <v>376</v>
      </c>
      <c r="I13" s="143" t="s">
        <v>377</v>
      </c>
    </row>
    <row r="14" spans="1:10" ht="39" customHeight="1">
      <c r="A14" s="15"/>
      <c r="B14" s="15"/>
      <c r="C14" s="34"/>
      <c r="D14" s="152"/>
      <c r="E14" s="33" t="s">
        <v>378</v>
      </c>
      <c r="F14" s="21">
        <v>4</v>
      </c>
      <c r="G14" s="109" t="s">
        <v>375</v>
      </c>
      <c r="H14" s="138" t="s">
        <v>379</v>
      </c>
      <c r="I14" s="143"/>
    </row>
    <row r="15" spans="1:10" ht="69" customHeight="1">
      <c r="A15" s="69"/>
      <c r="B15" s="12"/>
      <c r="C15" s="34" t="s">
        <v>364</v>
      </c>
      <c r="D15" s="153" t="s">
        <v>380</v>
      </c>
      <c r="E15" s="33" t="s">
        <v>381</v>
      </c>
      <c r="F15" s="21">
        <v>4</v>
      </c>
      <c r="G15" s="109" t="s">
        <v>375</v>
      </c>
      <c r="H15" s="13" t="s">
        <v>579</v>
      </c>
      <c r="I15" s="143"/>
    </row>
    <row r="16" spans="1:10" ht="37" customHeight="1">
      <c r="A16" s="69"/>
      <c r="B16" s="12"/>
      <c r="C16" s="34"/>
      <c r="D16" s="153"/>
      <c r="E16" s="33" t="s">
        <v>382</v>
      </c>
      <c r="F16" s="21">
        <v>4</v>
      </c>
      <c r="G16" s="109" t="s">
        <v>375</v>
      </c>
      <c r="I16" s="143" t="s">
        <v>383</v>
      </c>
    </row>
    <row r="17" spans="1:9" ht="47" customHeight="1">
      <c r="A17" s="69"/>
      <c r="B17" s="12"/>
      <c r="C17" s="34" t="s">
        <v>373</v>
      </c>
      <c r="D17" s="149" t="s">
        <v>44</v>
      </c>
      <c r="E17" s="33" t="s">
        <v>384</v>
      </c>
      <c r="F17" s="21">
        <v>4</v>
      </c>
      <c r="G17" s="109" t="s">
        <v>375</v>
      </c>
      <c r="H17" s="138" t="s">
        <v>580</v>
      </c>
      <c r="I17" s="143"/>
    </row>
    <row r="18" spans="1:9" ht="37" customHeight="1">
      <c r="A18" s="69"/>
      <c r="C18" s="34"/>
      <c r="D18" s="149"/>
      <c r="E18" s="33" t="s">
        <v>385</v>
      </c>
      <c r="F18" s="21">
        <v>4</v>
      </c>
      <c r="G18" s="109" t="s">
        <v>375</v>
      </c>
      <c r="H18" s="13" t="s">
        <v>576</v>
      </c>
      <c r="I18" s="143"/>
    </row>
    <row r="19" spans="1:9" ht="84" customHeight="1">
      <c r="A19" s="69"/>
      <c r="B19" s="12" t="s">
        <v>386</v>
      </c>
      <c r="C19" s="34" t="s">
        <v>387</v>
      </c>
      <c r="D19" s="33" t="s">
        <v>388</v>
      </c>
      <c r="E19" s="33" t="s">
        <v>389</v>
      </c>
      <c r="F19" s="21">
        <v>4</v>
      </c>
      <c r="G19" s="109" t="s">
        <v>375</v>
      </c>
      <c r="H19" s="13" t="s">
        <v>618</v>
      </c>
      <c r="I19" s="143"/>
    </row>
    <row r="20" spans="1:9" ht="132">
      <c r="A20" s="69"/>
      <c r="B20" s="12"/>
      <c r="C20" s="15"/>
      <c r="D20" s="33"/>
      <c r="E20" s="33" t="s">
        <v>390</v>
      </c>
      <c r="F20" s="21">
        <v>8</v>
      </c>
      <c r="G20" s="109" t="s">
        <v>375</v>
      </c>
      <c r="H20" s="13" t="s">
        <v>612</v>
      </c>
      <c r="I20" s="143" t="s">
        <v>391</v>
      </c>
    </row>
    <row r="21" spans="1:9" ht="16" customHeight="1">
      <c r="A21" s="18"/>
      <c r="B21" s="18"/>
      <c r="C21" s="18"/>
      <c r="D21" s="18"/>
      <c r="E21" s="19" t="s">
        <v>392</v>
      </c>
      <c r="F21" s="20">
        <f>SUM(F3:F20)</f>
        <v>100</v>
      </c>
      <c r="G21" s="81"/>
      <c r="H21" s="81"/>
      <c r="I21" s="81"/>
    </row>
    <row r="22" spans="1:9" ht="15" customHeight="1"/>
    <row r="24" spans="1:9">
      <c r="D24" s="8"/>
    </row>
    <row r="25" spans="1:9">
      <c r="D25" s="8"/>
    </row>
    <row r="26" spans="1:9">
      <c r="E26" s="16"/>
    </row>
  </sheetData>
  <mergeCells count="5">
    <mergeCell ref="D17:D18"/>
    <mergeCell ref="A1:I1"/>
    <mergeCell ref="D6:D7"/>
    <mergeCell ref="D13:D14"/>
    <mergeCell ref="D15:D16"/>
  </mergeCells>
  <pageMargins left="0.7" right="0.7" top="0.78740157499999996" bottom="0.78740157499999996" header="0.3" footer="0.3"/>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5A2A7-8539-3242-9987-EE47E738F9FB}">
  <sheetPr codeName="Tabelle5"/>
  <dimension ref="A1:J49"/>
  <sheetViews>
    <sheetView topLeftCell="D37" zoomScale="183" zoomScaleNormal="183" workbookViewId="0">
      <selection activeCell="H51" sqref="H51"/>
    </sheetView>
  </sheetViews>
  <sheetFormatPr baseColWidth="10" defaultColWidth="10.83203125" defaultRowHeight="11"/>
  <cols>
    <col min="1" max="1" width="9.83203125" style="8" customWidth="1"/>
    <col min="2" max="2" width="22.83203125" style="8" customWidth="1"/>
    <col min="3" max="3" width="7.83203125" style="13" customWidth="1"/>
    <col min="4" max="4" width="29.33203125" style="13" customWidth="1"/>
    <col min="5" max="5" width="47.6640625" style="8" customWidth="1"/>
    <col min="6" max="6" width="7.33203125" style="16" customWidth="1"/>
    <col min="7" max="7" width="8.6640625" style="8" bestFit="1" customWidth="1"/>
    <col min="8" max="8" width="65.83203125" style="13" customWidth="1"/>
    <col min="9" max="9" width="23" style="13" customWidth="1"/>
    <col min="10" max="10" width="25" style="8" customWidth="1"/>
    <col min="11" max="16384" width="10.83203125" style="8"/>
  </cols>
  <sheetData>
    <row r="1" spans="1:10">
      <c r="A1" s="85" t="s">
        <v>393</v>
      </c>
      <c r="B1" s="85"/>
      <c r="C1" s="85"/>
      <c r="D1" s="85"/>
      <c r="E1" s="85"/>
      <c r="F1" s="85"/>
      <c r="G1" s="85"/>
      <c r="H1" s="85"/>
      <c r="I1" s="85"/>
    </row>
    <row r="2" spans="1:10" ht="12">
      <c r="A2" s="70" t="s">
        <v>327</v>
      </c>
      <c r="B2" s="70" t="s">
        <v>328</v>
      </c>
      <c r="C2" s="71" t="s">
        <v>329</v>
      </c>
      <c r="D2" s="71" t="s">
        <v>330</v>
      </c>
      <c r="E2" s="70" t="s">
        <v>331</v>
      </c>
      <c r="F2" s="72" t="s">
        <v>332</v>
      </c>
      <c r="G2" s="70"/>
      <c r="H2" s="71" t="s">
        <v>333</v>
      </c>
      <c r="I2" s="71" t="s">
        <v>334</v>
      </c>
    </row>
    <row r="3" spans="1:10" ht="36">
      <c r="A3" s="8" t="s">
        <v>394</v>
      </c>
      <c r="B3" s="15" t="s">
        <v>395</v>
      </c>
      <c r="C3" s="34" t="s">
        <v>396</v>
      </c>
      <c r="D3" s="33" t="s">
        <v>51</v>
      </c>
      <c r="E3" s="33" t="s">
        <v>397</v>
      </c>
      <c r="F3" s="21">
        <v>2</v>
      </c>
      <c r="H3" s="13" t="s">
        <v>620</v>
      </c>
      <c r="I3" s="60"/>
      <c r="J3" s="13" t="s">
        <v>349</v>
      </c>
    </row>
    <row r="4" spans="1:10" ht="36">
      <c r="C4" s="109"/>
      <c r="D4" s="33"/>
      <c r="E4" s="33" t="s">
        <v>398</v>
      </c>
      <c r="F4" s="21">
        <v>2</v>
      </c>
      <c r="H4" s="13" t="s">
        <v>621</v>
      </c>
      <c r="I4" s="60"/>
    </row>
    <row r="5" spans="1:10" ht="24">
      <c r="B5" s="17"/>
      <c r="C5" s="34"/>
      <c r="D5" s="33"/>
      <c r="E5" s="33" t="s">
        <v>399</v>
      </c>
      <c r="F5" s="21">
        <v>4</v>
      </c>
      <c r="H5" s="13" t="s">
        <v>400</v>
      </c>
      <c r="I5" s="60" t="s">
        <v>401</v>
      </c>
    </row>
    <row r="6" spans="1:10" ht="28" customHeight="1">
      <c r="B6" s="17"/>
      <c r="C6" s="34"/>
      <c r="D6" s="33"/>
      <c r="E6" s="33" t="s">
        <v>402</v>
      </c>
      <c r="F6" s="21">
        <v>2</v>
      </c>
      <c r="H6" s="13" t="s">
        <v>403</v>
      </c>
      <c r="I6" s="60"/>
    </row>
    <row r="7" spans="1:10" ht="84">
      <c r="B7" s="17"/>
      <c r="C7" s="34"/>
      <c r="D7" s="33"/>
      <c r="E7" s="33" t="s">
        <v>404</v>
      </c>
      <c r="F7" s="21">
        <v>2</v>
      </c>
      <c r="H7" s="13" t="s">
        <v>622</v>
      </c>
      <c r="I7" s="60" t="s">
        <v>405</v>
      </c>
    </row>
    <row r="8" spans="1:10" ht="84">
      <c r="B8" s="17"/>
      <c r="C8" s="34"/>
      <c r="D8" s="33"/>
      <c r="E8" s="33" t="s">
        <v>406</v>
      </c>
      <c r="F8" s="21">
        <v>2</v>
      </c>
      <c r="H8" s="13" t="s">
        <v>407</v>
      </c>
      <c r="I8" s="60"/>
    </row>
    <row r="9" spans="1:10" ht="48">
      <c r="B9" s="17"/>
      <c r="C9" s="34" t="s">
        <v>408</v>
      </c>
      <c r="D9" s="33" t="s">
        <v>53</v>
      </c>
      <c r="E9" s="33" t="s">
        <v>409</v>
      </c>
      <c r="F9" s="21">
        <v>4</v>
      </c>
      <c r="G9" s="109"/>
      <c r="H9" s="13" t="s">
        <v>410</v>
      </c>
      <c r="I9" s="60"/>
    </row>
    <row r="10" spans="1:10" ht="30" customHeight="1">
      <c r="B10" s="17"/>
      <c r="C10" s="34"/>
      <c r="D10" s="33"/>
      <c r="E10" s="33" t="s">
        <v>411</v>
      </c>
      <c r="F10" s="21">
        <v>8</v>
      </c>
      <c r="G10" s="109"/>
      <c r="H10" s="142" t="s">
        <v>623</v>
      </c>
      <c r="I10" s="60"/>
    </row>
    <row r="11" spans="1:10" ht="39" customHeight="1">
      <c r="B11" s="15" t="s">
        <v>412</v>
      </c>
      <c r="C11" s="34" t="s">
        <v>396</v>
      </c>
      <c r="D11" s="33" t="s">
        <v>51</v>
      </c>
      <c r="E11" s="33" t="s">
        <v>413</v>
      </c>
      <c r="F11" s="21">
        <v>4</v>
      </c>
      <c r="H11" s="13" t="s">
        <v>414</v>
      </c>
      <c r="I11" s="60"/>
    </row>
    <row r="12" spans="1:10" ht="24">
      <c r="B12" s="17"/>
      <c r="C12" s="34"/>
      <c r="D12" s="33"/>
      <c r="E12" s="33" t="s">
        <v>415</v>
      </c>
      <c r="F12" s="21">
        <v>2</v>
      </c>
      <c r="H12" s="13" t="s">
        <v>416</v>
      </c>
      <c r="I12" s="60"/>
    </row>
    <row r="13" spans="1:10" ht="35" customHeight="1">
      <c r="B13" s="15" t="s">
        <v>417</v>
      </c>
      <c r="C13" s="34" t="s">
        <v>361</v>
      </c>
      <c r="D13" s="102" t="s">
        <v>37</v>
      </c>
      <c r="E13" s="33" t="s">
        <v>418</v>
      </c>
      <c r="F13" s="21">
        <v>3</v>
      </c>
      <c r="H13" s="13" t="s">
        <v>419</v>
      </c>
      <c r="I13" s="60"/>
    </row>
    <row r="14" spans="1:10" ht="48">
      <c r="B14" s="17"/>
      <c r="C14" s="34" t="s">
        <v>364</v>
      </c>
      <c r="D14" s="103" t="s">
        <v>420</v>
      </c>
      <c r="E14" s="33" t="s">
        <v>421</v>
      </c>
      <c r="F14" s="21">
        <v>4</v>
      </c>
      <c r="H14" s="13" t="s">
        <v>422</v>
      </c>
      <c r="I14" s="60"/>
    </row>
    <row r="15" spans="1:10" ht="36">
      <c r="B15" s="17"/>
      <c r="C15" s="34" t="s">
        <v>361</v>
      </c>
      <c r="D15" s="61" t="s">
        <v>45</v>
      </c>
      <c r="E15" s="33" t="s">
        <v>423</v>
      </c>
      <c r="F15" s="21">
        <v>4</v>
      </c>
      <c r="H15" s="13" t="s">
        <v>597</v>
      </c>
      <c r="I15" s="60"/>
    </row>
    <row r="16" spans="1:10" ht="24">
      <c r="B16" s="12" t="s">
        <v>424</v>
      </c>
      <c r="C16" s="34" t="s">
        <v>373</v>
      </c>
      <c r="D16" s="102" t="s">
        <v>36</v>
      </c>
      <c r="E16" s="33" t="s">
        <v>374</v>
      </c>
      <c r="F16" s="21">
        <v>1</v>
      </c>
      <c r="G16" s="109" t="s">
        <v>425</v>
      </c>
      <c r="H16" s="138" t="s">
        <v>376</v>
      </c>
      <c r="I16" s="60"/>
    </row>
    <row r="17" spans="2:10" ht="24">
      <c r="B17" s="12"/>
      <c r="C17" s="34"/>
      <c r="D17" s="102"/>
      <c r="E17" s="33" t="s">
        <v>426</v>
      </c>
      <c r="F17" s="21">
        <v>2</v>
      </c>
      <c r="G17" s="109" t="s">
        <v>425</v>
      </c>
      <c r="H17" s="138" t="s">
        <v>379</v>
      </c>
      <c r="I17" s="60"/>
    </row>
    <row r="18" spans="2:10" ht="36">
      <c r="B18" s="12"/>
      <c r="C18" s="34" t="s">
        <v>364</v>
      </c>
      <c r="D18" s="103" t="s">
        <v>380</v>
      </c>
      <c r="E18" s="33" t="s">
        <v>381</v>
      </c>
      <c r="F18" s="21">
        <v>1</v>
      </c>
      <c r="G18" s="109" t="s">
        <v>425</v>
      </c>
      <c r="I18" s="60"/>
    </row>
    <row r="19" spans="2:10" ht="24">
      <c r="B19" s="12"/>
      <c r="C19" s="34"/>
      <c r="D19" s="103"/>
      <c r="E19" s="33" t="s">
        <v>427</v>
      </c>
      <c r="F19" s="21">
        <v>2</v>
      </c>
      <c r="G19" s="109" t="s">
        <v>425</v>
      </c>
      <c r="I19" s="60"/>
    </row>
    <row r="20" spans="2:10" ht="24">
      <c r="B20" s="12"/>
      <c r="C20" s="34" t="s">
        <v>373</v>
      </c>
      <c r="D20" s="61" t="s">
        <v>44</v>
      </c>
      <c r="E20" s="33" t="s">
        <v>384</v>
      </c>
      <c r="F20" s="21">
        <v>1</v>
      </c>
      <c r="G20" s="109" t="s">
        <v>425</v>
      </c>
      <c r="H20" s="138" t="s">
        <v>578</v>
      </c>
      <c r="I20" s="60"/>
    </row>
    <row r="21" spans="2:10" ht="24">
      <c r="B21" s="12"/>
      <c r="C21" s="34"/>
      <c r="D21" s="61"/>
      <c r="E21" s="33" t="s">
        <v>385</v>
      </c>
      <c r="F21" s="21">
        <v>2</v>
      </c>
      <c r="G21" s="109" t="s">
        <v>425</v>
      </c>
      <c r="I21" s="60"/>
    </row>
    <row r="22" spans="2:10" ht="72" customHeight="1">
      <c r="B22" s="12" t="s">
        <v>428</v>
      </c>
      <c r="C22" s="34" t="s">
        <v>387</v>
      </c>
      <c r="D22" s="33" t="s">
        <v>388</v>
      </c>
      <c r="E22" s="33" t="s">
        <v>389</v>
      </c>
      <c r="F22" s="21">
        <v>2</v>
      </c>
      <c r="H22" s="13" t="s">
        <v>618</v>
      </c>
      <c r="I22" s="143" t="s">
        <v>429</v>
      </c>
      <c r="J22" s="154"/>
    </row>
    <row r="23" spans="2:10" ht="132">
      <c r="B23" s="14"/>
      <c r="C23" s="34"/>
      <c r="D23" s="33"/>
      <c r="E23" s="33" t="s">
        <v>390</v>
      </c>
      <c r="F23" s="21">
        <v>2</v>
      </c>
      <c r="G23" s="109" t="s">
        <v>425</v>
      </c>
      <c r="H23" s="140" t="s">
        <v>612</v>
      </c>
      <c r="I23" s="60" t="s">
        <v>430</v>
      </c>
      <c r="J23" s="154"/>
    </row>
    <row r="24" spans="2:10" ht="60">
      <c r="B24" s="12"/>
      <c r="C24" s="34"/>
      <c r="D24" s="33"/>
      <c r="E24" s="33" t="s">
        <v>431</v>
      </c>
      <c r="F24" s="21">
        <v>16</v>
      </c>
      <c r="H24" s="13" t="s">
        <v>432</v>
      </c>
      <c r="I24" s="60" t="s">
        <v>624</v>
      </c>
    </row>
    <row r="25" spans="2:10" ht="39" customHeight="1">
      <c r="B25" s="12"/>
      <c r="C25" s="34" t="s">
        <v>361</v>
      </c>
      <c r="D25" s="102" t="s">
        <v>37</v>
      </c>
      <c r="E25" s="33" t="s">
        <v>433</v>
      </c>
      <c r="F25" s="21">
        <v>2</v>
      </c>
      <c r="H25" s="13" t="s">
        <v>596</v>
      </c>
      <c r="I25" s="60"/>
    </row>
    <row r="26" spans="2:10" ht="49" customHeight="1">
      <c r="B26" s="12"/>
      <c r="C26" s="34"/>
      <c r="D26" s="102"/>
      <c r="E26" s="33" t="s">
        <v>434</v>
      </c>
      <c r="F26" s="21">
        <v>2</v>
      </c>
      <c r="H26" s="13" t="s">
        <v>435</v>
      </c>
      <c r="I26" s="60"/>
    </row>
    <row r="27" spans="2:10" ht="44" customHeight="1">
      <c r="C27" s="109" t="s">
        <v>387</v>
      </c>
      <c r="D27" s="102" t="s">
        <v>39</v>
      </c>
      <c r="E27" s="33" t="s">
        <v>436</v>
      </c>
      <c r="F27" s="21">
        <v>2</v>
      </c>
      <c r="H27" s="13" t="s">
        <v>437</v>
      </c>
      <c r="I27" s="143" t="s">
        <v>438</v>
      </c>
    </row>
    <row r="28" spans="2:10" ht="46" customHeight="1">
      <c r="B28" s="12"/>
      <c r="C28" s="34"/>
      <c r="D28" s="102"/>
      <c r="E28" s="33" t="s">
        <v>439</v>
      </c>
      <c r="F28" s="21">
        <v>2</v>
      </c>
      <c r="H28" s="13" t="s">
        <v>440</v>
      </c>
      <c r="I28" s="60" t="s">
        <v>441</v>
      </c>
    </row>
    <row r="29" spans="2:10" ht="152.25" customHeight="1">
      <c r="B29" s="12"/>
      <c r="C29" s="34" t="s">
        <v>364</v>
      </c>
      <c r="D29" s="103" t="s">
        <v>420</v>
      </c>
      <c r="E29" s="33" t="s">
        <v>442</v>
      </c>
      <c r="F29" s="21">
        <v>2</v>
      </c>
      <c r="H29" s="13" t="s">
        <v>443</v>
      </c>
      <c r="I29" s="60"/>
    </row>
    <row r="30" spans="2:10" ht="56" customHeight="1">
      <c r="B30" s="12"/>
      <c r="C30" s="34" t="s">
        <v>361</v>
      </c>
      <c r="D30" s="61" t="s">
        <v>45</v>
      </c>
      <c r="E30" s="33" t="s">
        <v>444</v>
      </c>
      <c r="F30" s="21">
        <v>2</v>
      </c>
      <c r="I30" s="60"/>
    </row>
    <row r="31" spans="2:10" ht="48" customHeight="1">
      <c r="B31" s="15" t="s">
        <v>445</v>
      </c>
      <c r="C31" s="34" t="s">
        <v>446</v>
      </c>
      <c r="D31" s="103" t="s">
        <v>43</v>
      </c>
      <c r="E31" s="33" t="s">
        <v>447</v>
      </c>
      <c r="F31" s="21">
        <v>8</v>
      </c>
      <c r="H31" s="13" t="s">
        <v>595</v>
      </c>
      <c r="I31" s="60"/>
    </row>
    <row r="32" spans="2:10" ht="96">
      <c r="B32" s="12" t="s">
        <v>448</v>
      </c>
      <c r="C32" s="34" t="s">
        <v>387</v>
      </c>
      <c r="D32" s="33" t="s">
        <v>449</v>
      </c>
      <c r="E32" s="33" t="s">
        <v>450</v>
      </c>
      <c r="F32" s="21">
        <v>8</v>
      </c>
      <c r="G32" s="109" t="s">
        <v>346</v>
      </c>
      <c r="H32" s="142" t="s">
        <v>625</v>
      </c>
      <c r="I32" s="60"/>
    </row>
    <row r="33" spans="1:9">
      <c r="A33" s="81"/>
      <c r="B33" s="81"/>
      <c r="C33" s="81"/>
      <c r="D33" s="18"/>
      <c r="E33" s="19" t="s">
        <v>451</v>
      </c>
      <c r="F33" s="20">
        <f>SUM(F3:F32)</f>
        <v>100</v>
      </c>
      <c r="G33" s="81"/>
      <c r="H33" s="81"/>
      <c r="I33" s="81"/>
    </row>
    <row r="34" spans="1:9" ht="15" customHeight="1"/>
    <row r="35" spans="1:9">
      <c r="A35" s="65"/>
      <c r="B35" s="65"/>
      <c r="C35" s="64"/>
      <c r="D35" s="64"/>
      <c r="E35" s="65"/>
      <c r="F35" s="66"/>
      <c r="G35" s="67"/>
      <c r="I35" s="68"/>
    </row>
    <row r="36" spans="1:9">
      <c r="D36" s="8"/>
      <c r="G36" s="62"/>
      <c r="I36" s="63"/>
    </row>
    <row r="37" spans="1:9">
      <c r="A37" s="85" t="s">
        <v>452</v>
      </c>
      <c r="B37" s="85"/>
      <c r="C37" s="85"/>
      <c r="D37" s="85"/>
      <c r="E37" s="85"/>
      <c r="F37" s="85"/>
      <c r="G37" s="85"/>
      <c r="H37" s="85"/>
      <c r="I37" s="85"/>
    </row>
    <row r="38" spans="1:9" ht="12">
      <c r="A38" s="9" t="s">
        <v>327</v>
      </c>
      <c r="B38" s="9" t="s">
        <v>453</v>
      </c>
      <c r="C38" s="10" t="s">
        <v>329</v>
      </c>
      <c r="D38" s="10" t="s">
        <v>330</v>
      </c>
      <c r="E38" s="9" t="s">
        <v>331</v>
      </c>
      <c r="F38" s="11" t="s">
        <v>454</v>
      </c>
      <c r="G38" s="9"/>
      <c r="H38" s="10" t="s">
        <v>333</v>
      </c>
      <c r="I38" s="10" t="s">
        <v>334</v>
      </c>
    </row>
    <row r="39" spans="1:9" ht="36">
      <c r="A39" s="8" t="s">
        <v>455</v>
      </c>
      <c r="B39" s="15" t="s">
        <v>456</v>
      </c>
      <c r="C39" s="34" t="s">
        <v>337</v>
      </c>
      <c r="D39" s="155" t="s">
        <v>457</v>
      </c>
      <c r="E39" s="120" t="s">
        <v>458</v>
      </c>
      <c r="F39" s="21"/>
      <c r="H39" s="121" t="s">
        <v>598</v>
      </c>
      <c r="I39" s="60" t="s">
        <v>628</v>
      </c>
    </row>
    <row r="40" spans="1:9" ht="24">
      <c r="C40" s="8"/>
      <c r="D40" s="156"/>
      <c r="E40" s="120" t="s">
        <v>107</v>
      </c>
      <c r="F40" s="21"/>
      <c r="H40" s="121" t="s">
        <v>599</v>
      </c>
      <c r="I40" s="60"/>
    </row>
    <row r="41" spans="1:9" ht="24">
      <c r="B41" s="15"/>
      <c r="C41" s="34" t="s">
        <v>459</v>
      </c>
      <c r="D41" s="120" t="s">
        <v>460</v>
      </c>
      <c r="E41" s="120" t="s">
        <v>461</v>
      </c>
      <c r="F41" s="21"/>
      <c r="H41" s="121" t="s">
        <v>626</v>
      </c>
      <c r="I41" s="60"/>
    </row>
    <row r="42" spans="1:9" ht="36">
      <c r="C42" s="34" t="s">
        <v>462</v>
      </c>
      <c r="D42" s="120" t="s">
        <v>463</v>
      </c>
      <c r="E42" s="120" t="s">
        <v>464</v>
      </c>
      <c r="F42" s="21"/>
      <c r="H42" s="121" t="s">
        <v>600</v>
      </c>
      <c r="I42" s="60" t="s">
        <v>627</v>
      </c>
    </row>
    <row r="43" spans="1:9" ht="12">
      <c r="C43" s="34" t="s">
        <v>459</v>
      </c>
      <c r="D43" s="155" t="s">
        <v>465</v>
      </c>
      <c r="E43" s="120" t="s">
        <v>397</v>
      </c>
      <c r="F43" s="21"/>
      <c r="H43" s="121" t="s">
        <v>601</v>
      </c>
      <c r="I43" s="60"/>
    </row>
    <row r="44" spans="1:9" ht="12">
      <c r="D44" s="156"/>
      <c r="E44" s="120" t="s">
        <v>402</v>
      </c>
      <c r="F44" s="21"/>
      <c r="H44" s="121" t="s">
        <v>602</v>
      </c>
      <c r="I44" s="60"/>
    </row>
    <row r="45" spans="1:9" ht="12">
      <c r="D45" s="156"/>
      <c r="E45" s="120" t="s">
        <v>466</v>
      </c>
      <c r="F45" s="21"/>
      <c r="H45" s="121" t="s">
        <v>603</v>
      </c>
      <c r="I45" s="60"/>
    </row>
    <row r="46" spans="1:9" ht="24">
      <c r="D46" s="156"/>
      <c r="E46" s="120" t="s">
        <v>301</v>
      </c>
      <c r="F46" s="21"/>
      <c r="H46" s="121" t="s">
        <v>636</v>
      </c>
      <c r="I46" s="60"/>
    </row>
    <row r="47" spans="1:9" ht="24">
      <c r="B47" s="122"/>
      <c r="D47" s="157"/>
      <c r="E47" s="120" t="s">
        <v>467</v>
      </c>
      <c r="F47" s="21"/>
      <c r="H47" s="121" t="s">
        <v>604</v>
      </c>
      <c r="I47" s="60"/>
    </row>
    <row r="48" spans="1:9" ht="24">
      <c r="C48" s="34" t="s">
        <v>337</v>
      </c>
      <c r="D48" s="119" t="s">
        <v>468</v>
      </c>
      <c r="E48" s="120" t="s">
        <v>469</v>
      </c>
      <c r="F48" s="21"/>
      <c r="H48" s="121" t="s">
        <v>605</v>
      </c>
      <c r="I48" s="60"/>
    </row>
    <row r="49" spans="1:9">
      <c r="A49" s="81"/>
      <c r="B49" s="81"/>
      <c r="C49" s="81"/>
      <c r="D49" s="18"/>
      <c r="E49" s="19" t="s">
        <v>470</v>
      </c>
      <c r="F49" s="20" t="s">
        <v>471</v>
      </c>
      <c r="G49" s="81"/>
      <c r="H49" s="81"/>
      <c r="I49" s="81"/>
    </row>
  </sheetData>
  <mergeCells count="3">
    <mergeCell ref="J22:J23"/>
    <mergeCell ref="D39:D40"/>
    <mergeCell ref="D43:D47"/>
  </mergeCells>
  <pageMargins left="0.7" right="0.7" top="0.78740157499999996" bottom="0.78740157499999996"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85C56-6DE1-DD43-9A56-EC9176FB0CA2}">
  <sheetPr codeName="Tabelle6"/>
  <dimension ref="A1:L38"/>
  <sheetViews>
    <sheetView topLeftCell="E29" zoomScale="243" zoomScaleNormal="243" workbookViewId="0">
      <selection activeCell="J31" sqref="J31"/>
    </sheetView>
  </sheetViews>
  <sheetFormatPr baseColWidth="10" defaultColWidth="11" defaultRowHeight="16"/>
  <cols>
    <col min="1" max="1" width="9.83203125" customWidth="1"/>
    <col min="2" max="2" width="22.83203125" customWidth="1"/>
    <col min="3" max="3" width="7.83203125" customWidth="1"/>
    <col min="4" max="4" width="29.33203125" customWidth="1"/>
    <col min="5" max="5" width="40.83203125" customWidth="1"/>
    <col min="7" max="7" width="8.83203125" bestFit="1" customWidth="1"/>
    <col min="8" max="8" width="48.6640625" customWidth="1"/>
    <col min="9" max="9" width="20" customWidth="1"/>
    <col min="10" max="10" width="20.5" customWidth="1"/>
  </cols>
  <sheetData>
    <row r="1" spans="1:12">
      <c r="A1" s="86" t="s">
        <v>393</v>
      </c>
      <c r="B1" s="86"/>
      <c r="C1" s="86"/>
      <c r="D1" s="86"/>
      <c r="E1" s="86"/>
      <c r="F1" s="86"/>
      <c r="G1" s="86"/>
      <c r="H1" s="86"/>
      <c r="I1" s="86"/>
    </row>
    <row r="2" spans="1:12">
      <c r="A2" s="70" t="s">
        <v>327</v>
      </c>
      <c r="B2" s="70" t="s">
        <v>453</v>
      </c>
      <c r="C2" s="71" t="s">
        <v>329</v>
      </c>
      <c r="D2" s="71" t="s">
        <v>330</v>
      </c>
      <c r="E2" s="70" t="s">
        <v>331</v>
      </c>
      <c r="F2" s="72" t="s">
        <v>332</v>
      </c>
      <c r="G2" s="70"/>
      <c r="H2" s="71" t="s">
        <v>333</v>
      </c>
      <c r="I2" s="71" t="s">
        <v>334</v>
      </c>
    </row>
    <row r="3" spans="1:12" ht="84">
      <c r="A3" s="55" t="s">
        <v>472</v>
      </c>
      <c r="B3" s="73" t="s">
        <v>343</v>
      </c>
      <c r="C3" s="74" t="s">
        <v>473</v>
      </c>
      <c r="D3" s="75" t="s">
        <v>29</v>
      </c>
      <c r="E3" s="75" t="s">
        <v>474</v>
      </c>
      <c r="F3" s="76">
        <v>24</v>
      </c>
      <c r="G3" s="108" t="s">
        <v>346</v>
      </c>
      <c r="H3" s="142" t="s">
        <v>581</v>
      </c>
      <c r="I3" s="143" t="s">
        <v>514</v>
      </c>
      <c r="J3" s="13" t="s">
        <v>349</v>
      </c>
    </row>
    <row r="4" spans="1:12" ht="72">
      <c r="A4" s="55"/>
      <c r="B4" s="73"/>
      <c r="C4" s="74"/>
      <c r="D4" s="75"/>
      <c r="E4" s="75" t="s">
        <v>70</v>
      </c>
      <c r="F4" s="76">
        <v>8</v>
      </c>
      <c r="G4" s="108" t="s">
        <v>346</v>
      </c>
      <c r="H4" s="142" t="s">
        <v>475</v>
      </c>
      <c r="I4" s="60"/>
      <c r="J4" s="104"/>
    </row>
    <row r="5" spans="1:12" ht="24">
      <c r="A5" s="55"/>
      <c r="B5" s="73"/>
      <c r="C5" s="74"/>
      <c r="D5" s="33" t="s">
        <v>33</v>
      </c>
      <c r="E5" s="33" t="s">
        <v>356</v>
      </c>
      <c r="F5" s="21">
        <v>4</v>
      </c>
      <c r="G5" s="109" t="s">
        <v>425</v>
      </c>
      <c r="H5" s="69" t="s">
        <v>358</v>
      </c>
      <c r="I5" s="60"/>
      <c r="J5" s="104"/>
    </row>
    <row r="6" spans="1:12" ht="36">
      <c r="A6" s="55"/>
      <c r="B6" s="73"/>
      <c r="C6" s="74"/>
      <c r="D6" s="75" t="s">
        <v>33</v>
      </c>
      <c r="E6" s="75" t="s">
        <v>476</v>
      </c>
      <c r="F6" s="76">
        <v>4</v>
      </c>
      <c r="G6" s="108" t="s">
        <v>346</v>
      </c>
      <c r="H6" s="77" t="s">
        <v>477</v>
      </c>
      <c r="I6" s="60"/>
      <c r="J6" s="104"/>
    </row>
    <row r="7" spans="1:12" ht="36">
      <c r="A7" s="55"/>
      <c r="B7" s="73" t="s">
        <v>478</v>
      </c>
      <c r="C7" s="74" t="s">
        <v>373</v>
      </c>
      <c r="D7" s="107" t="s">
        <v>36</v>
      </c>
      <c r="E7" s="75" t="s">
        <v>479</v>
      </c>
      <c r="F7" s="76">
        <v>8</v>
      </c>
      <c r="G7" s="55"/>
      <c r="H7" s="13" t="s">
        <v>480</v>
      </c>
      <c r="I7" s="60"/>
      <c r="J7" s="59"/>
      <c r="L7" s="59"/>
    </row>
    <row r="8" spans="1:12" ht="24">
      <c r="A8" s="55"/>
      <c r="B8" s="79"/>
      <c r="C8" s="74"/>
      <c r="D8" s="107"/>
      <c r="E8" s="75" t="s">
        <v>481</v>
      </c>
      <c r="F8" s="76">
        <v>6</v>
      </c>
      <c r="G8" s="55"/>
      <c r="H8" s="13" t="s">
        <v>482</v>
      </c>
      <c r="I8" s="60"/>
      <c r="J8" s="59"/>
    </row>
    <row r="9" spans="1:12">
      <c r="A9" s="55"/>
      <c r="B9" s="78"/>
      <c r="C9" s="74"/>
      <c r="D9" s="107"/>
      <c r="E9" s="75" t="s">
        <v>483</v>
      </c>
      <c r="F9" s="76">
        <v>6</v>
      </c>
      <c r="G9" s="55"/>
      <c r="H9" s="13" t="s">
        <v>484</v>
      </c>
      <c r="I9" s="60"/>
      <c r="J9" s="59"/>
    </row>
    <row r="10" spans="1:12" ht="56" customHeight="1">
      <c r="A10" s="55"/>
      <c r="B10" s="73" t="s">
        <v>485</v>
      </c>
      <c r="C10" s="74" t="s">
        <v>364</v>
      </c>
      <c r="D10" s="106" t="s">
        <v>380</v>
      </c>
      <c r="E10" s="75" t="s">
        <v>486</v>
      </c>
      <c r="F10" s="76">
        <v>8</v>
      </c>
      <c r="G10" s="55"/>
      <c r="H10" s="13" t="s">
        <v>583</v>
      </c>
      <c r="I10" s="60"/>
      <c r="J10" s="59"/>
    </row>
    <row r="11" spans="1:12" ht="39" customHeight="1">
      <c r="A11" s="55"/>
      <c r="B11" s="80"/>
      <c r="C11" s="74"/>
      <c r="D11" s="106"/>
      <c r="E11" s="75" t="s">
        <v>487</v>
      </c>
      <c r="F11" s="76">
        <v>6</v>
      </c>
      <c r="G11" s="55"/>
      <c r="H11" s="13" t="s">
        <v>584</v>
      </c>
      <c r="I11" s="60"/>
      <c r="J11" s="59"/>
    </row>
    <row r="12" spans="1:12" ht="35" customHeight="1">
      <c r="A12" s="55"/>
      <c r="B12" s="80"/>
      <c r="C12" s="74"/>
      <c r="D12" s="106"/>
      <c r="E12" s="75" t="s">
        <v>488</v>
      </c>
      <c r="F12" s="76">
        <v>6</v>
      </c>
      <c r="G12" s="55"/>
      <c r="H12" s="13" t="s">
        <v>582</v>
      </c>
      <c r="I12" s="60"/>
      <c r="J12" s="59"/>
    </row>
    <row r="13" spans="1:12" ht="30" customHeight="1">
      <c r="A13" s="55"/>
      <c r="B13" s="78" t="s">
        <v>489</v>
      </c>
      <c r="C13" s="74" t="s">
        <v>373</v>
      </c>
      <c r="D13" s="105" t="s">
        <v>44</v>
      </c>
      <c r="E13" s="75" t="s">
        <v>490</v>
      </c>
      <c r="F13" s="76">
        <v>6</v>
      </c>
      <c r="G13" s="55"/>
      <c r="H13" s="13" t="s">
        <v>585</v>
      </c>
      <c r="I13" s="60"/>
      <c r="J13" s="59"/>
    </row>
    <row r="14" spans="1:12" ht="34" customHeight="1">
      <c r="A14" s="77"/>
      <c r="B14" s="73"/>
      <c r="C14" s="74"/>
      <c r="D14" s="105"/>
      <c r="E14" s="75" t="s">
        <v>491</v>
      </c>
      <c r="F14" s="76">
        <v>2</v>
      </c>
      <c r="G14" s="55"/>
      <c r="H14" s="13" t="s">
        <v>586</v>
      </c>
      <c r="I14" s="60"/>
      <c r="J14" s="59"/>
    </row>
    <row r="15" spans="1:12" ht="35" customHeight="1">
      <c r="A15" s="55"/>
      <c r="B15" s="73"/>
      <c r="C15" s="74"/>
      <c r="D15" s="105"/>
      <c r="E15" s="75" t="s">
        <v>492</v>
      </c>
      <c r="F15" s="76">
        <v>6</v>
      </c>
      <c r="G15" s="55"/>
      <c r="H15" s="13" t="s">
        <v>577</v>
      </c>
      <c r="I15" s="60"/>
      <c r="J15" s="59"/>
    </row>
    <row r="16" spans="1:12" ht="34" customHeight="1">
      <c r="A16" s="55"/>
      <c r="B16" s="73"/>
      <c r="C16" s="74" t="s">
        <v>493</v>
      </c>
      <c r="D16" s="105" t="s">
        <v>47</v>
      </c>
      <c r="E16" s="75" t="s">
        <v>611</v>
      </c>
      <c r="F16" s="76">
        <v>2</v>
      </c>
      <c r="G16" s="55"/>
      <c r="H16" s="13" t="s">
        <v>494</v>
      </c>
      <c r="I16" s="60"/>
      <c r="J16" s="59"/>
    </row>
    <row r="17" spans="1:10" ht="25" customHeight="1">
      <c r="A17" s="55"/>
      <c r="B17" s="73"/>
      <c r="C17" s="74" t="s">
        <v>493</v>
      </c>
      <c r="D17" s="105" t="s">
        <v>48</v>
      </c>
      <c r="E17" s="75" t="s">
        <v>495</v>
      </c>
      <c r="F17" s="76">
        <v>1</v>
      </c>
      <c r="G17" s="55"/>
      <c r="H17" s="13" t="s">
        <v>496</v>
      </c>
      <c r="I17" s="60"/>
      <c r="J17" s="59"/>
    </row>
    <row r="18" spans="1:10" ht="23" customHeight="1">
      <c r="A18" s="55"/>
      <c r="B18" s="73"/>
      <c r="C18" s="74"/>
      <c r="D18" s="105"/>
      <c r="E18" s="75" t="s">
        <v>497</v>
      </c>
      <c r="F18" s="76">
        <v>1</v>
      </c>
      <c r="G18" s="55"/>
      <c r="H18" s="13" t="s">
        <v>594</v>
      </c>
      <c r="I18" s="60"/>
      <c r="J18" s="59"/>
    </row>
    <row r="19" spans="1:10" ht="24">
      <c r="A19" s="55"/>
      <c r="B19" s="73"/>
      <c r="C19" s="74"/>
      <c r="D19" s="105"/>
      <c r="E19" s="75" t="s">
        <v>498</v>
      </c>
      <c r="F19" s="76">
        <v>1</v>
      </c>
      <c r="G19" s="55"/>
      <c r="H19" s="13" t="s">
        <v>587</v>
      </c>
      <c r="I19" s="60"/>
      <c r="J19" s="59"/>
    </row>
    <row r="20" spans="1:10" ht="24">
      <c r="A20" s="55"/>
      <c r="B20" s="73"/>
      <c r="C20" s="74"/>
      <c r="D20" s="105"/>
      <c r="E20" s="75" t="s">
        <v>499</v>
      </c>
      <c r="F20" s="76">
        <v>1</v>
      </c>
      <c r="G20" s="55"/>
      <c r="H20" s="13" t="s">
        <v>500</v>
      </c>
      <c r="I20" s="60"/>
      <c r="J20" s="59"/>
    </row>
    <row r="21" spans="1:10">
      <c r="A21" s="81"/>
      <c r="B21" s="81"/>
      <c r="C21" s="81"/>
      <c r="D21" s="81"/>
      <c r="E21" s="82" t="s">
        <v>501</v>
      </c>
      <c r="F21" s="83">
        <f>SUM(F3:F20)</f>
        <v>100</v>
      </c>
      <c r="G21" s="81"/>
      <c r="H21" s="81"/>
      <c r="I21" s="81"/>
      <c r="J21" s="59"/>
    </row>
    <row r="25" spans="1:10">
      <c r="A25" s="158" t="s">
        <v>452</v>
      </c>
      <c r="B25" s="159"/>
      <c r="C25" s="159"/>
      <c r="D25" s="159"/>
      <c r="E25" s="159"/>
      <c r="F25" s="159"/>
      <c r="G25" s="159"/>
      <c r="H25" s="159"/>
      <c r="I25" s="160"/>
    </row>
    <row r="26" spans="1:10">
      <c r="A26" s="123" t="s">
        <v>327</v>
      </c>
      <c r="B26" s="124" t="s">
        <v>453</v>
      </c>
      <c r="C26" s="125" t="s">
        <v>329</v>
      </c>
      <c r="D26" s="125" t="s">
        <v>330</v>
      </c>
      <c r="E26" s="124" t="s">
        <v>331</v>
      </c>
      <c r="F26" s="126" t="s">
        <v>454</v>
      </c>
      <c r="G26" s="124"/>
      <c r="H26" s="125" t="s">
        <v>333</v>
      </c>
      <c r="I26" s="125" t="s">
        <v>334</v>
      </c>
    </row>
    <row r="27" spans="1:10" ht="22" customHeight="1">
      <c r="A27" s="53" t="s">
        <v>502</v>
      </c>
      <c r="B27" s="127" t="s">
        <v>503</v>
      </c>
      <c r="C27" s="128" t="s">
        <v>504</v>
      </c>
      <c r="D27" s="161" t="s">
        <v>388</v>
      </c>
      <c r="E27" s="130" t="s">
        <v>86</v>
      </c>
      <c r="F27" s="164"/>
      <c r="G27" s="52"/>
      <c r="H27" s="166" t="s">
        <v>632</v>
      </c>
      <c r="I27" s="143" t="s">
        <v>630</v>
      </c>
    </row>
    <row r="28" spans="1:10" ht="24">
      <c r="A28" s="53"/>
      <c r="B28" s="52"/>
      <c r="C28" s="54"/>
      <c r="D28" s="162"/>
      <c r="E28" s="130" t="s">
        <v>90</v>
      </c>
      <c r="F28" s="165"/>
      <c r="G28" s="52"/>
      <c r="H28" s="166" t="s">
        <v>631</v>
      </c>
      <c r="I28" s="143"/>
    </row>
    <row r="29" spans="1:10" ht="24">
      <c r="A29" s="53"/>
      <c r="B29" s="52"/>
      <c r="C29" s="54"/>
      <c r="D29" s="162"/>
      <c r="E29" s="130" t="s">
        <v>505</v>
      </c>
      <c r="F29" s="165"/>
      <c r="G29" s="52"/>
      <c r="H29" s="166" t="s">
        <v>633</v>
      </c>
      <c r="I29" s="143"/>
    </row>
    <row r="30" spans="1:10">
      <c r="A30" s="53"/>
      <c r="B30" s="52"/>
      <c r="C30" s="54"/>
      <c r="D30" s="163"/>
      <c r="E30" s="130" t="s">
        <v>95</v>
      </c>
      <c r="F30" s="165"/>
      <c r="G30" s="52"/>
      <c r="H30" s="166" t="s">
        <v>629</v>
      </c>
      <c r="I30" s="143"/>
    </row>
    <row r="31" spans="1:10" ht="24">
      <c r="A31" s="53"/>
      <c r="B31" s="52"/>
      <c r="C31" s="128" t="s">
        <v>337</v>
      </c>
      <c r="D31" s="161" t="s">
        <v>457</v>
      </c>
      <c r="E31" s="130" t="s">
        <v>98</v>
      </c>
      <c r="F31" s="165"/>
      <c r="G31" s="52"/>
      <c r="H31" s="166" t="s">
        <v>606</v>
      </c>
      <c r="I31" s="143"/>
    </row>
    <row r="32" spans="1:10" ht="24">
      <c r="A32" s="53"/>
      <c r="B32" s="52"/>
      <c r="C32" s="54"/>
      <c r="D32" s="162"/>
      <c r="E32" s="130" t="s">
        <v>101</v>
      </c>
      <c r="F32" s="165"/>
      <c r="G32" s="52"/>
      <c r="H32" s="166" t="s">
        <v>634</v>
      </c>
      <c r="I32" s="143" t="s">
        <v>627</v>
      </c>
    </row>
    <row r="33" spans="1:9" ht="24">
      <c r="A33" s="53"/>
      <c r="B33" s="52"/>
      <c r="C33" s="128" t="s">
        <v>355</v>
      </c>
      <c r="D33" s="129" t="s">
        <v>33</v>
      </c>
      <c r="E33" s="130" t="s">
        <v>116</v>
      </c>
      <c r="F33" s="165"/>
      <c r="G33" s="52"/>
      <c r="H33" s="166" t="s">
        <v>635</v>
      </c>
      <c r="I33" s="143" t="s">
        <v>630</v>
      </c>
    </row>
    <row r="34" spans="1:9" ht="24">
      <c r="A34" s="53"/>
      <c r="B34" s="131"/>
      <c r="C34" s="128" t="s">
        <v>506</v>
      </c>
      <c r="D34" s="120" t="s">
        <v>507</v>
      </c>
      <c r="E34" s="130" t="s">
        <v>508</v>
      </c>
      <c r="F34" s="165"/>
      <c r="G34" s="52"/>
      <c r="H34" s="166" t="s">
        <v>607</v>
      </c>
      <c r="I34" s="143"/>
    </row>
    <row r="35" spans="1:9" ht="24">
      <c r="A35" s="53"/>
      <c r="B35" s="52"/>
      <c r="C35" s="128" t="s">
        <v>506</v>
      </c>
      <c r="D35" s="161" t="s">
        <v>509</v>
      </c>
      <c r="E35" s="130" t="s">
        <v>127</v>
      </c>
      <c r="F35" s="165"/>
      <c r="G35" s="52"/>
      <c r="H35" s="166" t="s">
        <v>608</v>
      </c>
      <c r="I35" s="143"/>
    </row>
    <row r="36" spans="1:9" ht="24" customHeight="1">
      <c r="A36" s="53"/>
      <c r="B36" s="52"/>
      <c r="C36" s="54"/>
      <c r="D36" s="162"/>
      <c r="E36" s="130" t="s">
        <v>510</v>
      </c>
      <c r="F36" s="165"/>
      <c r="G36" s="52"/>
      <c r="H36" s="166" t="s">
        <v>610</v>
      </c>
      <c r="I36" s="143"/>
    </row>
    <row r="37" spans="1:9" ht="24">
      <c r="A37" s="53"/>
      <c r="B37" s="52"/>
      <c r="C37" s="54"/>
      <c r="D37" s="162"/>
      <c r="E37" s="130" t="s">
        <v>511</v>
      </c>
      <c r="F37" s="165"/>
      <c r="G37" s="52"/>
      <c r="H37" s="166" t="s">
        <v>609</v>
      </c>
      <c r="I37" s="143"/>
    </row>
    <row r="38" spans="1:9">
      <c r="A38" s="81"/>
      <c r="B38" s="81"/>
      <c r="C38" s="81"/>
      <c r="D38" s="81"/>
      <c r="E38" s="82" t="s">
        <v>470</v>
      </c>
      <c r="F38" s="83" t="s">
        <v>471</v>
      </c>
      <c r="G38" s="81"/>
      <c r="H38" s="81"/>
      <c r="I38" s="81"/>
    </row>
  </sheetData>
  <mergeCells count="5">
    <mergeCell ref="A25:I25"/>
    <mergeCell ref="D27:D30"/>
    <mergeCell ref="F27:F37"/>
    <mergeCell ref="D31:D32"/>
    <mergeCell ref="D35:D37"/>
  </mergeCells>
  <pageMargins left="0.7" right="0.7" top="0.78740157499999996" bottom="0.78740157499999996" header="0.3" footer="0.3"/>
  <pageSetup paperSize="9"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3ADA2-7AD7-3D4F-A419-1C7C8A7ECCB6}">
  <sheetPr codeName="Tabelle7"/>
  <dimension ref="A1:J23"/>
  <sheetViews>
    <sheetView zoomScale="87" zoomScaleNormal="87" workbookViewId="0">
      <selection activeCell="K7" sqref="K7"/>
    </sheetView>
  </sheetViews>
  <sheetFormatPr baseColWidth="10" defaultColWidth="11" defaultRowHeight="16"/>
  <cols>
    <col min="1" max="1" width="9.83203125" customWidth="1"/>
    <col min="2" max="2" width="22.83203125" customWidth="1"/>
    <col min="3" max="3" width="7.83203125" customWidth="1"/>
    <col min="4" max="4" width="29.33203125" customWidth="1"/>
    <col min="5" max="5" width="40.83203125" customWidth="1"/>
    <col min="7" max="7" width="8.6640625" customWidth="1"/>
    <col min="8" max="8" width="65.83203125" customWidth="1"/>
    <col min="9" max="9" width="19.83203125" customWidth="1"/>
    <col min="10" max="10" width="40" customWidth="1"/>
  </cols>
  <sheetData>
    <row r="1" spans="1:10">
      <c r="A1" s="86" t="s">
        <v>326</v>
      </c>
      <c r="B1" s="86"/>
      <c r="C1" s="86"/>
      <c r="D1" s="86"/>
      <c r="E1" s="86"/>
      <c r="F1" s="86"/>
      <c r="G1" s="86"/>
      <c r="H1" s="86"/>
      <c r="I1" s="86"/>
    </row>
    <row r="2" spans="1:10">
      <c r="A2" s="70" t="s">
        <v>327</v>
      </c>
      <c r="B2" s="70" t="s">
        <v>328</v>
      </c>
      <c r="C2" s="71" t="s">
        <v>329</v>
      </c>
      <c r="D2" s="71" t="s">
        <v>330</v>
      </c>
      <c r="E2" s="70" t="s">
        <v>331</v>
      </c>
      <c r="F2" s="72" t="s">
        <v>332</v>
      </c>
      <c r="G2" s="70"/>
      <c r="H2" s="71" t="s">
        <v>333</v>
      </c>
      <c r="I2" s="71" t="s">
        <v>334</v>
      </c>
    </row>
    <row r="3" spans="1:10" ht="49" customHeight="1">
      <c r="A3" s="55" t="s">
        <v>512</v>
      </c>
      <c r="B3" s="73" t="s">
        <v>513</v>
      </c>
      <c r="C3" s="74" t="s">
        <v>473</v>
      </c>
      <c r="D3" s="75" t="s">
        <v>29</v>
      </c>
      <c r="E3" s="75" t="s">
        <v>58</v>
      </c>
      <c r="F3" s="76">
        <v>4</v>
      </c>
      <c r="G3" s="108" t="s">
        <v>425</v>
      </c>
      <c r="H3" s="13" t="s">
        <v>589</v>
      </c>
      <c r="I3" s="137" t="s">
        <v>514</v>
      </c>
      <c r="J3" s="13" t="s">
        <v>349</v>
      </c>
    </row>
    <row r="4" spans="1:10" ht="60">
      <c r="A4" s="55"/>
      <c r="B4" s="79"/>
      <c r="C4" s="74"/>
      <c r="D4" s="75"/>
      <c r="E4" s="75" t="s">
        <v>61</v>
      </c>
      <c r="F4" s="76">
        <v>2</v>
      </c>
      <c r="G4" s="108" t="s">
        <v>425</v>
      </c>
      <c r="H4" s="13" t="s">
        <v>590</v>
      </c>
      <c r="I4" s="137"/>
    </row>
    <row r="5" spans="1:10" ht="48">
      <c r="A5" s="55"/>
      <c r="B5" s="78" t="s">
        <v>515</v>
      </c>
      <c r="C5" s="74" t="s">
        <v>516</v>
      </c>
      <c r="D5" s="75" t="s">
        <v>30</v>
      </c>
      <c r="E5" s="75" t="s">
        <v>517</v>
      </c>
      <c r="F5" s="76">
        <v>4</v>
      </c>
      <c r="G5" s="55"/>
      <c r="H5" s="77" t="s">
        <v>591</v>
      </c>
      <c r="I5" s="137" t="s">
        <v>518</v>
      </c>
    </row>
    <row r="6" spans="1:10" ht="36" customHeight="1">
      <c r="A6" s="55"/>
      <c r="B6" s="78"/>
      <c r="C6" s="74"/>
      <c r="D6" s="75"/>
      <c r="E6" s="75" t="s">
        <v>519</v>
      </c>
      <c r="F6" s="76">
        <v>4</v>
      </c>
      <c r="G6" s="55"/>
      <c r="H6" s="139" t="s">
        <v>520</v>
      </c>
      <c r="I6" s="137"/>
    </row>
    <row r="7" spans="1:10" ht="36" customHeight="1">
      <c r="A7" s="55"/>
      <c r="B7" s="78"/>
      <c r="C7" s="74"/>
      <c r="D7" s="75"/>
      <c r="E7" s="75" t="s">
        <v>521</v>
      </c>
      <c r="F7" s="76">
        <v>4</v>
      </c>
      <c r="G7" s="55"/>
      <c r="H7" s="139" t="s">
        <v>522</v>
      </c>
      <c r="I7" s="137" t="s">
        <v>523</v>
      </c>
    </row>
    <row r="8" spans="1:10" ht="26" customHeight="1">
      <c r="A8" s="55"/>
      <c r="B8" s="78"/>
      <c r="C8" s="74"/>
      <c r="D8" s="75"/>
      <c r="E8" s="75" t="s">
        <v>524</v>
      </c>
      <c r="F8" s="76">
        <v>6</v>
      </c>
      <c r="G8" s="55"/>
      <c r="H8" s="77" t="s">
        <v>525</v>
      </c>
      <c r="I8" s="137"/>
    </row>
    <row r="9" spans="1:10" ht="96">
      <c r="A9" s="55"/>
      <c r="B9" s="78"/>
      <c r="C9" s="74"/>
      <c r="D9" s="75"/>
      <c r="E9" s="75" t="s">
        <v>526</v>
      </c>
      <c r="F9" s="76">
        <v>4</v>
      </c>
      <c r="G9" s="55"/>
      <c r="H9" s="77" t="s">
        <v>527</v>
      </c>
      <c r="I9" s="137" t="s">
        <v>528</v>
      </c>
    </row>
    <row r="10" spans="1:10" ht="39" customHeight="1">
      <c r="A10" s="55"/>
      <c r="B10" s="73" t="s">
        <v>529</v>
      </c>
      <c r="C10" s="74" t="s">
        <v>530</v>
      </c>
      <c r="D10" s="75" t="s">
        <v>33</v>
      </c>
      <c r="E10" s="75" t="s">
        <v>476</v>
      </c>
      <c r="F10" s="76">
        <v>4</v>
      </c>
      <c r="G10" s="108" t="s">
        <v>531</v>
      </c>
      <c r="H10" s="77" t="s">
        <v>477</v>
      </c>
      <c r="I10" s="60"/>
    </row>
    <row r="11" spans="1:10" ht="96">
      <c r="A11" s="77"/>
      <c r="B11" s="80"/>
      <c r="C11" s="74"/>
      <c r="D11" s="75"/>
      <c r="E11" s="75" t="s">
        <v>532</v>
      </c>
      <c r="F11" s="76">
        <v>4</v>
      </c>
      <c r="G11" s="55"/>
      <c r="H11" s="77" t="s">
        <v>533</v>
      </c>
      <c r="I11" s="60"/>
    </row>
    <row r="12" spans="1:10" ht="24">
      <c r="A12" s="77"/>
      <c r="B12" s="80"/>
      <c r="C12" s="74" t="s">
        <v>534</v>
      </c>
      <c r="D12" s="75" t="s">
        <v>35</v>
      </c>
      <c r="E12" s="75" t="s">
        <v>535</v>
      </c>
      <c r="F12" s="76">
        <v>4</v>
      </c>
      <c r="G12" s="55"/>
      <c r="H12" s="13" t="s">
        <v>536</v>
      </c>
      <c r="I12" s="60"/>
    </row>
    <row r="13" spans="1:10" ht="48">
      <c r="A13" s="77"/>
      <c r="B13" s="80"/>
      <c r="C13" s="74" t="s">
        <v>537</v>
      </c>
      <c r="D13" s="107" t="s">
        <v>38</v>
      </c>
      <c r="E13" s="75" t="s">
        <v>538</v>
      </c>
      <c r="F13" s="76">
        <v>4</v>
      </c>
      <c r="G13" s="55"/>
      <c r="H13" s="142" t="s">
        <v>592</v>
      </c>
      <c r="I13" s="60"/>
    </row>
    <row r="14" spans="1:10" ht="48">
      <c r="A14" s="77"/>
      <c r="B14" s="80"/>
      <c r="C14" s="74"/>
      <c r="D14" s="107"/>
      <c r="E14" s="75" t="s">
        <v>539</v>
      </c>
      <c r="F14" s="76">
        <v>4</v>
      </c>
      <c r="G14" s="55"/>
      <c r="H14" s="13" t="s">
        <v>593</v>
      </c>
      <c r="I14" s="60"/>
    </row>
    <row r="15" spans="1:10" ht="49.5" customHeight="1">
      <c r="A15" s="77"/>
      <c r="B15" s="80"/>
      <c r="C15" s="74" t="s">
        <v>537</v>
      </c>
      <c r="D15" s="106" t="s">
        <v>42</v>
      </c>
      <c r="E15" s="75" t="s">
        <v>540</v>
      </c>
      <c r="F15" s="76">
        <v>4</v>
      </c>
      <c r="G15" s="55"/>
      <c r="H15" s="13" t="s">
        <v>541</v>
      </c>
      <c r="I15" s="60"/>
    </row>
    <row r="16" spans="1:10" ht="68.25" customHeight="1">
      <c r="A16" s="77"/>
      <c r="B16" s="80"/>
      <c r="C16" s="74"/>
      <c r="D16" s="106"/>
      <c r="E16" s="75" t="s">
        <v>542</v>
      </c>
      <c r="F16" s="76">
        <v>2</v>
      </c>
      <c r="G16" s="55"/>
      <c r="H16" s="142" t="s">
        <v>543</v>
      </c>
      <c r="I16" s="60"/>
    </row>
    <row r="17" spans="1:9" ht="31" customHeight="1">
      <c r="A17" s="77"/>
      <c r="B17" s="80"/>
      <c r="C17" s="74" t="s">
        <v>537</v>
      </c>
      <c r="D17" s="105" t="s">
        <v>46</v>
      </c>
      <c r="E17" s="75" t="s">
        <v>544</v>
      </c>
      <c r="F17" s="76">
        <v>4</v>
      </c>
      <c r="G17" s="55"/>
      <c r="H17" s="142" t="s">
        <v>588</v>
      </c>
      <c r="I17" s="60"/>
    </row>
    <row r="18" spans="1:9" ht="34" customHeight="1">
      <c r="A18" s="77"/>
      <c r="B18" s="80"/>
      <c r="C18" s="74"/>
      <c r="D18" s="105"/>
      <c r="E18" s="75" t="s">
        <v>545</v>
      </c>
      <c r="F18" s="76">
        <v>2</v>
      </c>
      <c r="G18" s="55"/>
      <c r="H18" s="142" t="s">
        <v>546</v>
      </c>
      <c r="I18" s="60"/>
    </row>
    <row r="19" spans="1:9" ht="61" customHeight="1">
      <c r="A19" s="55"/>
      <c r="B19" s="73" t="s">
        <v>547</v>
      </c>
      <c r="C19" s="74" t="s">
        <v>396</v>
      </c>
      <c r="D19" s="75" t="s">
        <v>548</v>
      </c>
      <c r="E19" s="75" t="s">
        <v>549</v>
      </c>
      <c r="F19" s="76">
        <v>8</v>
      </c>
      <c r="G19" s="55"/>
      <c r="H19" s="77" t="s">
        <v>550</v>
      </c>
      <c r="I19" s="60"/>
    </row>
    <row r="20" spans="1:9" ht="60" customHeight="1">
      <c r="A20" s="77"/>
      <c r="B20" s="73"/>
      <c r="C20" s="74"/>
      <c r="D20" s="75"/>
      <c r="E20" s="75" t="s">
        <v>551</v>
      </c>
      <c r="F20" s="76">
        <v>8</v>
      </c>
      <c r="G20" s="55"/>
      <c r="H20" s="77" t="s">
        <v>552</v>
      </c>
      <c r="I20" s="60"/>
    </row>
    <row r="21" spans="1:9" ht="46" customHeight="1">
      <c r="A21" s="55"/>
      <c r="B21" s="73"/>
      <c r="C21" s="74"/>
      <c r="D21" s="75"/>
      <c r="E21" s="75" t="s">
        <v>553</v>
      </c>
      <c r="F21" s="76">
        <v>8</v>
      </c>
      <c r="G21" s="55"/>
      <c r="H21" s="77" t="s">
        <v>554</v>
      </c>
      <c r="I21" s="60"/>
    </row>
    <row r="22" spans="1:9" ht="97" customHeight="1">
      <c r="A22" s="55"/>
      <c r="B22" s="73" t="s">
        <v>324</v>
      </c>
      <c r="C22" s="140" t="s">
        <v>555</v>
      </c>
      <c r="D22" s="111"/>
      <c r="E22" s="110"/>
      <c r="F22" s="84">
        <v>16</v>
      </c>
      <c r="G22" s="108"/>
      <c r="H22" s="13"/>
      <c r="I22" s="136" t="s">
        <v>556</v>
      </c>
    </row>
    <row r="23" spans="1:9">
      <c r="A23" s="81"/>
      <c r="B23" s="81"/>
      <c r="C23" s="81"/>
      <c r="D23" s="81"/>
      <c r="E23" s="82" t="s">
        <v>557</v>
      </c>
      <c r="F23" s="83">
        <f>SUM(F3:F22)</f>
        <v>100</v>
      </c>
      <c r="G23" s="81"/>
      <c r="H23" s="81"/>
      <c r="I23" s="81"/>
    </row>
  </sheetData>
  <pageMargins left="0.7" right="0.7" top="0.78740157499999996" bottom="0.78740157499999996" header="0.3" footer="0.3"/>
  <pageSetup paperSize="9"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99287-AE7E-2C43-937F-49CE4B96EFE2}">
  <sheetPr codeName="Tabelle13"/>
  <dimension ref="A2:Y27"/>
  <sheetViews>
    <sheetView workbookViewId="0"/>
  </sheetViews>
  <sheetFormatPr baseColWidth="10" defaultColWidth="11" defaultRowHeight="16"/>
  <cols>
    <col min="1" max="1" width="25.83203125" bestFit="1" customWidth="1"/>
    <col min="2" max="18" width="3.33203125" bestFit="1" customWidth="1"/>
  </cols>
  <sheetData>
    <row r="2" spans="1:25" ht="257">
      <c r="A2" t="s">
        <v>558</v>
      </c>
      <c r="B2" s="87" t="s">
        <v>559</v>
      </c>
      <c r="C2" s="87" t="s">
        <v>560</v>
      </c>
      <c r="D2" s="87" t="s">
        <v>561</v>
      </c>
      <c r="E2" s="87" t="s">
        <v>562</v>
      </c>
      <c r="F2" s="87" t="s">
        <v>563</v>
      </c>
      <c r="G2" s="87" t="s">
        <v>564</v>
      </c>
      <c r="H2" s="87" t="s">
        <v>565</v>
      </c>
      <c r="I2" s="87" t="s">
        <v>566</v>
      </c>
      <c r="J2" s="87" t="s">
        <v>567</v>
      </c>
      <c r="K2" s="87" t="s">
        <v>568</v>
      </c>
      <c r="L2" s="87" t="s">
        <v>569</v>
      </c>
      <c r="M2" s="87" t="s">
        <v>570</v>
      </c>
      <c r="N2" s="87" t="s">
        <v>571</v>
      </c>
      <c r="O2" s="87" t="s">
        <v>572</v>
      </c>
      <c r="P2" s="87" t="s">
        <v>573</v>
      </c>
      <c r="Q2" s="87" t="s">
        <v>574</v>
      </c>
      <c r="R2" s="87" t="s">
        <v>575</v>
      </c>
      <c r="S2" s="87"/>
      <c r="T2" s="88"/>
      <c r="U2" s="88"/>
      <c r="V2" s="88"/>
      <c r="W2" s="88"/>
      <c r="X2" s="88"/>
      <c r="Y2" s="88"/>
    </row>
    <row r="3" spans="1:25" ht="60">
      <c r="A3" s="38" t="s">
        <v>29</v>
      </c>
      <c r="B3" s="58"/>
      <c r="C3" s="58"/>
      <c r="D3" s="58"/>
      <c r="E3" s="58"/>
      <c r="F3" s="58"/>
      <c r="G3" s="58"/>
      <c r="H3" s="58"/>
      <c r="I3" s="58"/>
      <c r="J3" s="58"/>
      <c r="K3" s="58"/>
      <c r="L3" s="58"/>
      <c r="M3" s="58"/>
      <c r="N3" s="58" t="s">
        <v>55</v>
      </c>
      <c r="O3" s="58" t="s">
        <v>55</v>
      </c>
      <c r="P3" s="58" t="s">
        <v>55</v>
      </c>
      <c r="Q3" s="58"/>
      <c r="R3" s="58"/>
    </row>
    <row r="4" spans="1:25" ht="60">
      <c r="A4" s="38" t="s">
        <v>30</v>
      </c>
      <c r="B4" s="58"/>
      <c r="C4" s="58"/>
      <c r="D4" s="58"/>
      <c r="E4" s="58"/>
      <c r="F4" s="58"/>
      <c r="G4" s="58"/>
      <c r="H4" s="58"/>
      <c r="I4" s="58"/>
      <c r="J4" s="58"/>
      <c r="K4" s="58"/>
      <c r="L4" s="58"/>
      <c r="M4" s="58"/>
      <c r="N4" s="58"/>
      <c r="O4" s="58" t="s">
        <v>55</v>
      </c>
      <c r="P4" s="58"/>
      <c r="Q4" s="58"/>
      <c r="R4" s="58"/>
    </row>
    <row r="5" spans="1:25" ht="45">
      <c r="A5" s="38" t="s">
        <v>31</v>
      </c>
      <c r="B5" s="58"/>
      <c r="C5" s="58"/>
      <c r="D5" s="58"/>
      <c r="E5" s="58"/>
      <c r="F5" s="58" t="s">
        <v>55</v>
      </c>
      <c r="G5" s="58" t="s">
        <v>55</v>
      </c>
      <c r="H5" s="58" t="s">
        <v>55</v>
      </c>
      <c r="I5" s="58" t="s">
        <v>55</v>
      </c>
      <c r="J5" s="58" t="s">
        <v>55</v>
      </c>
      <c r="K5" s="58"/>
      <c r="L5" s="58"/>
      <c r="M5" s="58"/>
      <c r="N5" s="58"/>
      <c r="O5" s="58" t="s">
        <v>55</v>
      </c>
      <c r="P5" s="58"/>
      <c r="Q5" s="58"/>
      <c r="R5" s="58"/>
    </row>
    <row r="6" spans="1:25" ht="45">
      <c r="A6" s="38" t="s">
        <v>32</v>
      </c>
      <c r="B6" s="58"/>
      <c r="C6" s="58"/>
      <c r="D6" s="58" t="s">
        <v>55</v>
      </c>
      <c r="E6" s="58"/>
      <c r="F6" s="58"/>
      <c r="G6" s="58"/>
      <c r="H6" s="58"/>
      <c r="I6" s="58"/>
      <c r="J6" s="58"/>
      <c r="K6" s="58"/>
      <c r="L6" s="58"/>
      <c r="M6" s="58"/>
      <c r="N6" s="58"/>
      <c r="O6" s="58" t="s">
        <v>55</v>
      </c>
      <c r="P6" s="58"/>
      <c r="Q6" s="58"/>
      <c r="R6" s="58"/>
    </row>
    <row r="7" spans="1:25" ht="30">
      <c r="A7" s="38" t="s">
        <v>33</v>
      </c>
      <c r="B7" s="58"/>
      <c r="C7" s="58"/>
      <c r="D7" s="58"/>
      <c r="E7" s="58"/>
      <c r="F7" s="58"/>
      <c r="G7" s="58"/>
      <c r="H7" s="58"/>
      <c r="I7" s="58"/>
      <c r="J7" s="58"/>
      <c r="K7" s="58"/>
      <c r="L7" s="58"/>
      <c r="M7" s="58"/>
      <c r="N7" s="58"/>
      <c r="O7" s="58" t="s">
        <v>55</v>
      </c>
      <c r="P7" s="58" t="s">
        <v>55</v>
      </c>
      <c r="Q7" s="58"/>
      <c r="R7" s="58"/>
    </row>
    <row r="8" spans="1:25" ht="45">
      <c r="A8" s="38" t="s">
        <v>34</v>
      </c>
      <c r="B8" s="58"/>
      <c r="C8" s="58"/>
      <c r="D8" s="58"/>
      <c r="E8" s="58"/>
      <c r="F8" s="58"/>
      <c r="G8" s="58"/>
      <c r="H8" s="58"/>
      <c r="I8" s="58"/>
      <c r="J8" s="58"/>
      <c r="K8" s="58"/>
      <c r="L8" s="58"/>
      <c r="M8" s="58"/>
      <c r="N8" s="58"/>
      <c r="O8" s="58"/>
      <c r="P8" s="58"/>
      <c r="Q8" s="58" t="s">
        <v>55</v>
      </c>
      <c r="R8" s="58"/>
    </row>
    <row r="9" spans="1:25" ht="30">
      <c r="A9" s="38" t="s">
        <v>35</v>
      </c>
      <c r="B9" s="58"/>
      <c r="C9" s="58"/>
      <c r="D9" s="58"/>
      <c r="E9" s="58"/>
      <c r="F9" s="58"/>
      <c r="G9" s="58"/>
      <c r="H9" s="58"/>
      <c r="I9" s="58"/>
      <c r="J9" s="58"/>
      <c r="K9" s="58"/>
      <c r="L9" s="58"/>
      <c r="M9" s="58"/>
      <c r="N9" s="58"/>
      <c r="O9" s="58"/>
      <c r="P9" s="58"/>
      <c r="Q9" s="58" t="s">
        <v>55</v>
      </c>
      <c r="R9" s="58"/>
    </row>
    <row r="10" spans="1:25" ht="30">
      <c r="A10" s="89" t="s">
        <v>36</v>
      </c>
      <c r="B10" s="58" t="s">
        <v>55</v>
      </c>
      <c r="C10" s="58"/>
      <c r="D10" s="58"/>
      <c r="E10" s="58"/>
      <c r="F10" s="58"/>
      <c r="G10" s="58"/>
      <c r="H10" s="58"/>
      <c r="I10" s="58"/>
      <c r="J10" s="58"/>
      <c r="K10" s="58" t="s">
        <v>55</v>
      </c>
      <c r="L10" s="58"/>
      <c r="M10" s="58"/>
      <c r="N10" s="58"/>
      <c r="O10" s="58"/>
      <c r="P10" s="58"/>
      <c r="Q10" s="58"/>
      <c r="R10" s="58"/>
    </row>
    <row r="11" spans="1:25" ht="45">
      <c r="A11" s="89" t="s">
        <v>37</v>
      </c>
      <c r="B11" s="58" t="s">
        <v>55</v>
      </c>
      <c r="C11" s="58"/>
      <c r="D11" s="58"/>
      <c r="E11" s="58" t="s">
        <v>55</v>
      </c>
      <c r="F11" s="58"/>
      <c r="G11" s="58"/>
      <c r="H11" s="58"/>
      <c r="I11" s="58"/>
      <c r="J11" s="58"/>
      <c r="K11" s="58" t="s">
        <v>55</v>
      </c>
      <c r="L11" s="58"/>
      <c r="M11" s="58"/>
      <c r="N11" s="58" t="s">
        <v>55</v>
      </c>
      <c r="O11" s="58"/>
      <c r="P11" s="58" t="s">
        <v>55</v>
      </c>
      <c r="Q11" s="58"/>
      <c r="R11" s="58"/>
    </row>
    <row r="12" spans="1:25" ht="30">
      <c r="A12" s="89" t="s">
        <v>38</v>
      </c>
      <c r="B12" s="58"/>
      <c r="C12" s="58"/>
      <c r="D12" s="58"/>
      <c r="E12" s="58"/>
      <c r="F12" s="58"/>
      <c r="G12" s="58"/>
      <c r="H12" s="58"/>
      <c r="I12" s="58"/>
      <c r="J12" s="58"/>
      <c r="K12" s="58"/>
      <c r="L12" s="58"/>
      <c r="M12" s="58"/>
      <c r="N12" s="58"/>
      <c r="O12" s="58"/>
      <c r="P12" s="58"/>
      <c r="Q12" s="58"/>
      <c r="R12" s="58" t="s">
        <v>55</v>
      </c>
    </row>
    <row r="13" spans="1:25">
      <c r="A13" s="89" t="s">
        <v>39</v>
      </c>
      <c r="B13" s="58"/>
      <c r="C13" s="58" t="s">
        <v>55</v>
      </c>
      <c r="D13" s="58"/>
      <c r="E13" s="58"/>
      <c r="F13" s="58"/>
      <c r="G13" s="58"/>
      <c r="H13" s="58"/>
      <c r="I13" s="58"/>
      <c r="J13" s="58"/>
      <c r="K13" s="58"/>
      <c r="L13" s="58"/>
      <c r="M13" s="58"/>
      <c r="N13" s="58"/>
      <c r="O13" s="58"/>
      <c r="P13" s="58"/>
      <c r="Q13" s="58"/>
      <c r="R13" s="58"/>
    </row>
    <row r="14" spans="1:25" ht="60">
      <c r="A14" s="90" t="s">
        <v>40</v>
      </c>
      <c r="B14" s="58" t="s">
        <v>55</v>
      </c>
      <c r="C14" s="58"/>
      <c r="D14" s="58"/>
      <c r="E14" s="58"/>
      <c r="F14" s="58"/>
      <c r="G14" s="58"/>
      <c r="H14" s="58"/>
      <c r="I14" s="58"/>
      <c r="J14" s="58"/>
      <c r="K14" s="58" t="s">
        <v>55</v>
      </c>
      <c r="L14" s="58"/>
      <c r="M14" s="58"/>
      <c r="N14" s="58"/>
      <c r="O14" s="58"/>
      <c r="P14" s="58"/>
      <c r="Q14" s="58"/>
      <c r="R14" s="58"/>
    </row>
    <row r="15" spans="1:25" ht="75">
      <c r="A15" s="90" t="s">
        <v>41</v>
      </c>
      <c r="B15" s="58" t="s">
        <v>55</v>
      </c>
      <c r="C15" s="58"/>
      <c r="D15" s="58"/>
      <c r="E15" s="58" t="s">
        <v>55</v>
      </c>
      <c r="F15" s="58"/>
      <c r="G15" s="58"/>
      <c r="H15" s="58"/>
      <c r="I15" s="58"/>
      <c r="J15" s="58"/>
      <c r="K15" s="58" t="s">
        <v>55</v>
      </c>
      <c r="L15" s="58" t="s">
        <v>55</v>
      </c>
      <c r="M15" s="58"/>
      <c r="N15" s="58"/>
      <c r="O15" s="58"/>
      <c r="P15" s="58" t="s">
        <v>55</v>
      </c>
      <c r="Q15" s="58"/>
      <c r="R15" s="58"/>
    </row>
    <row r="16" spans="1:25" ht="75">
      <c r="A16" s="90" t="s">
        <v>42</v>
      </c>
      <c r="B16" s="58"/>
      <c r="C16" s="58"/>
      <c r="D16" s="58"/>
      <c r="E16" s="58"/>
      <c r="F16" s="58"/>
      <c r="G16" s="58"/>
      <c r="H16" s="58"/>
      <c r="I16" s="58"/>
      <c r="J16" s="58"/>
      <c r="K16" s="58"/>
      <c r="L16" s="58"/>
      <c r="M16" s="58"/>
      <c r="N16" s="58"/>
      <c r="O16" s="58"/>
      <c r="P16" s="58"/>
      <c r="Q16" s="58"/>
      <c r="R16" s="58" t="s">
        <v>55</v>
      </c>
    </row>
    <row r="17" spans="1:18" ht="45">
      <c r="A17" s="90" t="s">
        <v>43</v>
      </c>
      <c r="B17" s="58"/>
      <c r="C17" s="58"/>
      <c r="D17" s="58"/>
      <c r="E17" s="58"/>
      <c r="F17" s="58"/>
      <c r="G17" s="58"/>
      <c r="H17" s="58"/>
      <c r="I17" s="58"/>
      <c r="J17" s="58"/>
      <c r="K17" s="58"/>
      <c r="L17" s="58"/>
      <c r="M17" s="58"/>
      <c r="N17" s="58" t="s">
        <v>55</v>
      </c>
      <c r="O17" s="58"/>
      <c r="P17" s="58"/>
      <c r="Q17" s="58" t="s">
        <v>55</v>
      </c>
      <c r="R17" s="58"/>
    </row>
    <row r="18" spans="1:18" ht="45">
      <c r="A18" s="91" t="s">
        <v>44</v>
      </c>
      <c r="B18" s="58" t="s">
        <v>55</v>
      </c>
      <c r="C18" s="58"/>
      <c r="D18" s="58"/>
      <c r="E18" s="58"/>
      <c r="F18" s="58"/>
      <c r="G18" s="58"/>
      <c r="H18" s="58"/>
      <c r="I18" s="58"/>
      <c r="J18" s="58"/>
      <c r="K18" s="58" t="s">
        <v>55</v>
      </c>
      <c r="L18" s="58" t="s">
        <v>55</v>
      </c>
      <c r="M18" s="58"/>
      <c r="N18" s="58"/>
      <c r="O18" s="58"/>
      <c r="P18" s="58"/>
      <c r="Q18" s="58"/>
      <c r="R18" s="58"/>
    </row>
    <row r="19" spans="1:18" ht="60">
      <c r="A19" s="91" t="s">
        <v>45</v>
      </c>
      <c r="B19" s="58" t="s">
        <v>55</v>
      </c>
      <c r="C19" s="58"/>
      <c r="D19" s="58"/>
      <c r="E19" s="58" t="s">
        <v>55</v>
      </c>
      <c r="F19" s="58"/>
      <c r="G19" s="58"/>
      <c r="H19" s="58"/>
      <c r="I19" s="58"/>
      <c r="J19" s="58"/>
      <c r="K19" s="58" t="s">
        <v>55</v>
      </c>
      <c r="L19" s="58" t="s">
        <v>55</v>
      </c>
      <c r="M19" s="58"/>
      <c r="N19" s="58"/>
      <c r="O19" s="58"/>
      <c r="P19" s="58" t="s">
        <v>55</v>
      </c>
      <c r="Q19" s="58"/>
      <c r="R19" s="58"/>
    </row>
    <row r="20" spans="1:18" ht="45">
      <c r="A20" s="91" t="s">
        <v>46</v>
      </c>
      <c r="B20" s="58"/>
      <c r="C20" s="58"/>
      <c r="D20" s="58"/>
      <c r="E20" s="58"/>
      <c r="F20" s="58"/>
      <c r="G20" s="58"/>
      <c r="H20" s="58"/>
      <c r="I20" s="58"/>
      <c r="J20" s="58"/>
      <c r="K20" s="58"/>
      <c r="L20" s="58"/>
      <c r="M20" s="58"/>
      <c r="N20" s="58"/>
      <c r="O20" s="58"/>
      <c r="P20" s="58"/>
      <c r="Q20" s="58"/>
      <c r="R20" s="58" t="s">
        <v>55</v>
      </c>
    </row>
    <row r="21" spans="1:18" ht="45">
      <c r="A21" s="91" t="s">
        <v>47</v>
      </c>
      <c r="B21" s="58"/>
      <c r="C21" s="58"/>
      <c r="D21" s="58"/>
      <c r="E21" s="58"/>
      <c r="F21" s="58"/>
      <c r="G21" s="58"/>
      <c r="H21" s="58"/>
      <c r="I21" s="58"/>
      <c r="J21" s="58"/>
      <c r="K21" s="58"/>
      <c r="L21" s="58"/>
      <c r="M21" s="58"/>
      <c r="N21" s="58" t="s">
        <v>55</v>
      </c>
      <c r="O21" s="58"/>
      <c r="P21" s="58"/>
      <c r="Q21" s="58"/>
      <c r="R21" s="58"/>
    </row>
    <row r="22" spans="1:18" ht="30">
      <c r="A22" s="91" t="s">
        <v>48</v>
      </c>
      <c r="B22" s="58" t="s">
        <v>55</v>
      </c>
      <c r="C22" s="58"/>
      <c r="D22" s="58"/>
      <c r="E22" s="58"/>
      <c r="F22" s="58"/>
      <c r="G22" s="58"/>
      <c r="H22" s="58"/>
      <c r="I22" s="58"/>
      <c r="J22" s="58"/>
      <c r="K22" s="58"/>
      <c r="L22" s="58"/>
      <c r="M22" s="58"/>
      <c r="N22" s="58" t="s">
        <v>55</v>
      </c>
      <c r="O22" s="58"/>
      <c r="P22" s="58"/>
      <c r="Q22" s="58"/>
      <c r="R22" s="58"/>
    </row>
    <row r="23" spans="1:18" ht="30">
      <c r="A23" s="38" t="s">
        <v>49</v>
      </c>
      <c r="B23" s="58"/>
      <c r="C23" s="58"/>
      <c r="D23" s="58"/>
      <c r="E23" s="58"/>
      <c r="F23" s="58"/>
      <c r="G23" s="58"/>
      <c r="H23" s="58"/>
      <c r="I23" s="58"/>
      <c r="J23" s="58"/>
      <c r="K23" s="58" t="s">
        <v>55</v>
      </c>
      <c r="L23" s="58" t="s">
        <v>55</v>
      </c>
      <c r="M23" s="58" t="s">
        <v>55</v>
      </c>
      <c r="N23" s="58"/>
      <c r="O23" s="58"/>
      <c r="P23" s="58"/>
      <c r="Q23" s="58"/>
      <c r="R23" s="58"/>
    </row>
    <row r="24" spans="1:18" ht="45">
      <c r="A24" s="38" t="s">
        <v>50</v>
      </c>
      <c r="B24" s="58"/>
      <c r="C24" s="58"/>
      <c r="D24" s="58"/>
      <c r="E24" s="58"/>
      <c r="F24" s="58"/>
      <c r="G24" s="58"/>
      <c r="H24" s="58"/>
      <c r="I24" s="58"/>
      <c r="J24" s="58"/>
      <c r="K24" s="58"/>
      <c r="L24" s="58"/>
      <c r="M24" s="58" t="s">
        <v>55</v>
      </c>
      <c r="N24" s="58"/>
      <c r="O24" s="58"/>
      <c r="P24" s="58"/>
      <c r="Q24" s="58"/>
      <c r="R24" s="58"/>
    </row>
    <row r="25" spans="1:18" ht="45">
      <c r="A25" s="38" t="s">
        <v>51</v>
      </c>
      <c r="B25" s="58"/>
      <c r="C25" s="58"/>
      <c r="D25" s="58"/>
      <c r="E25" s="58"/>
      <c r="F25" s="58"/>
      <c r="G25" s="58"/>
      <c r="H25" s="58"/>
      <c r="I25" s="58"/>
      <c r="J25" s="58"/>
      <c r="K25" s="58"/>
      <c r="L25" s="58"/>
      <c r="M25" s="58" t="s">
        <v>55</v>
      </c>
      <c r="N25" s="58"/>
      <c r="O25" s="58"/>
      <c r="P25" s="58"/>
      <c r="Q25" s="58"/>
      <c r="R25" s="58"/>
    </row>
    <row r="26" spans="1:18" ht="60">
      <c r="A26" s="38" t="s">
        <v>52</v>
      </c>
      <c r="B26" s="58"/>
      <c r="C26" s="58"/>
      <c r="D26" s="58"/>
      <c r="E26" s="58"/>
      <c r="F26" s="58"/>
      <c r="G26" s="58"/>
      <c r="H26" s="58"/>
      <c r="I26" s="58"/>
      <c r="J26" s="58"/>
      <c r="K26" s="58"/>
      <c r="L26" s="58"/>
      <c r="M26" s="58"/>
      <c r="N26" s="58"/>
      <c r="O26" s="58"/>
      <c r="P26" s="58" t="s">
        <v>55</v>
      </c>
      <c r="Q26" s="58" t="s">
        <v>55</v>
      </c>
      <c r="R26" s="58"/>
    </row>
    <row r="27" spans="1:18" ht="45">
      <c r="A27" s="38" t="s">
        <v>53</v>
      </c>
      <c r="B27" s="58"/>
      <c r="C27" s="58"/>
      <c r="D27" s="58"/>
      <c r="E27" s="58" t="s">
        <v>55</v>
      </c>
      <c r="F27" s="58"/>
      <c r="G27" s="58"/>
      <c r="H27" s="58"/>
      <c r="I27" s="58"/>
      <c r="J27" s="58"/>
      <c r="K27" s="58"/>
      <c r="L27" s="58"/>
      <c r="M27" s="58"/>
      <c r="N27" s="58"/>
      <c r="O27" s="58"/>
      <c r="P27" s="58"/>
      <c r="Q27" s="58"/>
      <c r="R27" s="58"/>
    </row>
  </sheetData>
  <pageMargins left="0.7" right="0.7" top="0.78740157499999996" bottom="0.78740157499999996" header="0.3" footer="0.3"/>
  <pageSetup paperSize="9"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1E62467FFC4EA4182F3C9DDE2034D9E" ma:contentTypeVersion="13" ma:contentTypeDescription="Ein neues Dokument erstellen." ma:contentTypeScope="" ma:versionID="ddcfc9f8da8eb0d800d454624a1df7c3">
  <xsd:schema xmlns:xsd="http://www.w3.org/2001/XMLSchema" xmlns:xs="http://www.w3.org/2001/XMLSchema" xmlns:p="http://schemas.microsoft.com/office/2006/metadata/properties" xmlns:ns2="fa5e4d8b-780c-476c-94ea-253dbf32bf74" xmlns:ns3="7776f3e6-7638-4478-8c16-915f0a8f9828" targetNamespace="http://schemas.microsoft.com/office/2006/metadata/properties" ma:root="true" ma:fieldsID="ed2921775500a97e4e1342fd601252bb" ns2:_="" ns3:_="">
    <xsd:import namespace="fa5e4d8b-780c-476c-94ea-253dbf32bf74"/>
    <xsd:import namespace="7776f3e6-7638-4478-8c16-915f0a8f982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5e4d8b-780c-476c-94ea-253dbf32bf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Bildmarkierungen" ma:readOnly="false" ma:fieldId="{5cf76f15-5ced-4ddc-b409-7134ff3c332f}" ma:taxonomyMulti="true" ma:sspId="df59e7c9-d7ca-42cd-ad20-3dd3a2836b0f"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776f3e6-7638-4478-8c16-915f0a8f9828"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16" nillable="true" ma:displayName="Taxonomy Catch All Column" ma:hidden="true" ma:list="{4aa7b43f-7236-40b0-902a-aacc94a8fb7f}" ma:internalName="TaxCatchAll" ma:showField="CatchAllData" ma:web="7776f3e6-7638-4478-8c16-915f0a8f982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a5e4d8b-780c-476c-94ea-253dbf32bf74">
      <Terms xmlns="http://schemas.microsoft.com/office/infopath/2007/PartnerControls"/>
    </lcf76f155ced4ddcb4097134ff3c332f>
    <TaxCatchAll xmlns="7776f3e6-7638-4478-8c16-915f0a8f9828" xsi:nil="true"/>
  </documentManagement>
</p:properties>
</file>

<file path=customXml/itemProps1.xml><?xml version="1.0" encoding="utf-8"?>
<ds:datastoreItem xmlns:ds="http://schemas.openxmlformats.org/officeDocument/2006/customXml" ds:itemID="{8327B163-FB48-45EE-8A71-763EE7DB321A}"/>
</file>

<file path=customXml/itemProps2.xml><?xml version="1.0" encoding="utf-8"?>
<ds:datastoreItem xmlns:ds="http://schemas.openxmlformats.org/officeDocument/2006/customXml" ds:itemID="{2E87C54F-24FB-47C4-AEBD-22D046B2CB2E}">
  <ds:schemaRefs>
    <ds:schemaRef ds:uri="http://schemas.microsoft.com/sharepoint/v3/contenttype/forms"/>
  </ds:schemaRefs>
</ds:datastoreItem>
</file>

<file path=customXml/itemProps3.xml><?xml version="1.0" encoding="utf-8"?>
<ds:datastoreItem xmlns:ds="http://schemas.openxmlformats.org/officeDocument/2006/customXml" ds:itemID="{7B445EDB-6134-40A3-B3FF-C92936B6C430}">
  <ds:schemaRefs>
    <ds:schemaRef ds:uri="1f6bd171-8958-49f9-8188-30e461844e24"/>
    <ds:schemaRef ds:uri="c61ce10f-bd8c-4c11-ba3d-01a7a799794c"/>
    <ds:schemaRef ds:uri="http://www.w3.org/XML/1998/namespace"/>
    <ds:schemaRef ds:uri="http://purl.org/dc/elements/1.1/"/>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7</vt:i4>
      </vt:variant>
    </vt:vector>
  </HeadingPairs>
  <TitlesOfParts>
    <vt:vector size="7" baseType="lpstr">
      <vt:lpstr>Übersicht neu</vt:lpstr>
      <vt:lpstr>Lernortkoor. neu</vt:lpstr>
      <vt:lpstr>1. Sem neu</vt:lpstr>
      <vt:lpstr>2. Sem neu</vt:lpstr>
      <vt:lpstr>3. Sem neu</vt:lpstr>
      <vt:lpstr>4. Sem neu</vt:lpstr>
      <vt:lpstr>alte RZ</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Nina Denzler</cp:lastModifiedBy>
  <cp:revision/>
  <dcterms:created xsi:type="dcterms:W3CDTF">2022-12-07T08:18:27Z</dcterms:created>
  <dcterms:modified xsi:type="dcterms:W3CDTF">2025-02-06T10:26:11Z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0x01010091E62467FFC4EA4182F3C9DDE2034D9E</vt:lpwstr>
  </property>
  <property fmtid="{D5CDD505-2E9C-101B-9397-08002B2CF9AE}" pid="3" name="MediaServiceImageTags">
    <vt:lpwstr/>
  </property>
</Properties>
</file>